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I:\Mul-t-lock\Workspac\ORDERDPT\IRIS\"/>
    </mc:Choice>
  </mc:AlternateContent>
  <xr:revisionPtr revIDLastSave="0" documentId="8_{309770CA-6854-4035-9D8A-71C936B430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ular calculator" sheetId="1" r:id="rId1"/>
  </sheets>
  <externalReferences>
    <externalReference r:id="rId2"/>
  </externalReferences>
  <definedNames>
    <definedName name="_xlnm._FilterDatabase" localSheetId="0" hidden="1">'Modular calculator'!$A$1:$O$38</definedName>
    <definedName name="adfgaerfgae">[1]Logic!#REF!</definedName>
    <definedName name="adfgsdfghsdh">[1]Logic!#REF!</definedName>
    <definedName name="BarT">'[1]new data'!$AC$2:$AD$22</definedName>
    <definedName name="BKScrToCalc">[1]Internal!$T$1</definedName>
    <definedName name="Body_spacerT">'[1]new data'!$AC$23:$AD$32</definedName>
    <definedName name="ConstructionCylToCalc">[1]Internal!$K$1</definedName>
    <definedName name="ConvRate">[1]Logic!$A$3</definedName>
    <definedName name="Currency">[1]Logic!$O$2:$O$12</definedName>
    <definedName name="Discount">#REF!</definedName>
    <definedName name="EmergencyFuncToCalc">[1]Internal!$L$1</definedName>
    <definedName name="FinishT">'[1]new data'!$L$1:$M$65536</definedName>
    <definedName name="FinishToCalc">[1]Internal!$J$1:$J$6</definedName>
    <definedName name="HalfLoadedToCalc">[1]Logic!#REF!</definedName>
    <definedName name="IncreasmentsT">'[1]new data'!$O$1:$Q$14</definedName>
    <definedName name="KeysT">'[1]new data'!$I$1:$J$65536</definedName>
    <definedName name="KeysToCalc">[1]Internal!$B$1:$B$19</definedName>
    <definedName name="KnobToCalc">[1]Internal!$I$1</definedName>
    <definedName name="Ks">#REF!</definedName>
    <definedName name="LengthT">'[1]new data'!$F$1:$G$65536</definedName>
    <definedName name="LengthToCalc">[1]Internal!$E$1:$E$51</definedName>
    <definedName name="LoadedBodiesToCalc">[1]Internal!$U$1</definedName>
    <definedName name="MasterToCalc">[1]Logic!#REF!</definedName>
    <definedName name="ModularPlug">'[1]new data'!$F$332:$G$336</definedName>
    <definedName name="MstrKySstmToCalc">[1]Internal!$R$1:$R$12</definedName>
    <definedName name="MyT">#REF!</definedName>
    <definedName name="NPG">'[1]new data'!$A$1:$D$65536</definedName>
    <definedName name="OthersToCalc">[1]Logic!#REF!</definedName>
    <definedName name="PackageT">'[1]new data'!$O$24:$P$31</definedName>
    <definedName name="PackageToCalc">[1]Internal!$F$1:$F$5</definedName>
    <definedName name="PartNPG">'[1]new data'!$C$1:$D$65536</definedName>
    <definedName name="Plat">#REF!</definedName>
    <definedName name="PlatToInclude">[1]Logic!$M$3:$M$14</definedName>
    <definedName name="ProdName">#REF!</definedName>
    <definedName name="ProdToCalc">[1]Internal!$A$1:$A$128</definedName>
    <definedName name="ProtectorToCalc">[1]Logic!#REF!</definedName>
    <definedName name="ShackleprotectorToCalc">[1]Internal!$Q$1</definedName>
    <definedName name="ShacklesT">'[1]new data'!$V$1:$W$65536</definedName>
    <definedName name="ShacklesToCalc">[1]Internal!$G$1:$G$2</definedName>
    <definedName name="ShutterToCalc">[1]Internal!$M$1</definedName>
    <definedName name="SidePinsToCalc">[1]Internal!$C$1:$C$2</definedName>
    <definedName name="SP">#REF!</definedName>
    <definedName name="SpacerT">'[1]new data'!$Y$1:$Z$65536</definedName>
    <definedName name="SpacerToCalc">[1]Internal!$H$1:$H$3</definedName>
    <definedName name="SpclToCalc">[1]Internal!$V$1</definedName>
    <definedName name="StrengthToCalc">[1]Internal!$O$1</definedName>
    <definedName name="ThreeInOneToCalc">[1]Internal!$S$1:$S$3</definedName>
    <definedName name="ThreePieceCamToCalc">[1]Internal!$N$1</definedName>
    <definedName name="TLO">#REF!</definedName>
    <definedName name="wwwwwww">[1]Logic!#REF!</definedName>
    <definedName name="wwwwwwww">[1]Logic!#REF!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V21" i="1" s="1"/>
  <c r="B15" i="1"/>
  <c r="Y14" i="1"/>
  <c r="Z14" i="1" s="1"/>
  <c r="V14" i="1"/>
  <c r="W14" i="1" s="1"/>
  <c r="B14" i="1"/>
  <c r="Y13" i="1"/>
  <c r="Z13" i="1" s="1"/>
  <c r="V13" i="1"/>
  <c r="W13" i="1" s="1"/>
  <c r="B13" i="1"/>
  <c r="Y12" i="1"/>
  <c r="Z12" i="1" s="1"/>
  <c r="V12" i="1"/>
  <c r="W12" i="1" s="1"/>
  <c r="B12" i="1"/>
  <c r="Y11" i="1"/>
  <c r="Z11" i="1" s="1"/>
  <c r="V11" i="1"/>
  <c r="W11" i="1" s="1"/>
  <c r="B11" i="1"/>
  <c r="Y10" i="1"/>
  <c r="Z10" i="1" s="1"/>
  <c r="V10" i="1"/>
  <c r="W10" i="1" s="1"/>
  <c r="B10" i="1"/>
  <c r="Y9" i="1"/>
  <c r="V9" i="1"/>
  <c r="B9" i="1"/>
  <c r="Y8" i="1"/>
  <c r="V8" i="1"/>
  <c r="B8" i="1"/>
  <c r="B7" i="1"/>
  <c r="Y6" i="1"/>
  <c r="V6" i="1"/>
  <c r="B6" i="1"/>
  <c r="B5" i="1"/>
  <c r="B4" i="1"/>
  <c r="B3" i="1"/>
  <c r="B2" i="1"/>
  <c r="S3" i="1" l="1"/>
  <c r="V24" i="1"/>
  <c r="W24" i="1" s="1"/>
  <c r="S2" i="1"/>
  <c r="V22" i="1"/>
  <c r="V25" i="1"/>
  <c r="W25" i="1" s="1"/>
  <c r="V23" i="1"/>
  <c r="W23" i="1" s="1"/>
  <c r="V20" i="1"/>
  <c r="W20" i="1" s="1"/>
  <c r="V7" i="1" l="1"/>
  <c r="W7" i="1" s="1"/>
</calcChain>
</file>

<file path=xl/sharedStrings.xml><?xml version="1.0" encoding="utf-8"?>
<sst xmlns="http://schemas.openxmlformats.org/spreadsheetml/2006/main" count="147" uniqueCount="69">
  <si>
    <t>Side</t>
  </si>
  <si>
    <t>Bar #</t>
  </si>
  <si>
    <t>Body</t>
  </si>
  <si>
    <t>Plug</t>
  </si>
  <si>
    <t>Body spacer</t>
  </si>
  <si>
    <t>Body spacer PN</t>
  </si>
  <si>
    <t>Plug spacer</t>
  </si>
  <si>
    <t>Plug spacer PN</t>
  </si>
  <si>
    <t>Plug adaptor</t>
  </si>
  <si>
    <t>Plug adaptor PN</t>
  </si>
  <si>
    <t>Plug spacer 2</t>
  </si>
  <si>
    <t>Plug adaptor 2</t>
  </si>
  <si>
    <t>Bar no. 1.1</t>
  </si>
  <si>
    <t>Bar no. 1.2</t>
  </si>
  <si>
    <t>Ø7x2</t>
  </si>
  <si>
    <t>Bar no. 1.3</t>
  </si>
  <si>
    <t>Double cylinder:</t>
  </si>
  <si>
    <t>Size</t>
  </si>
  <si>
    <t>Cat. No.</t>
  </si>
  <si>
    <t>Ø5x5</t>
  </si>
  <si>
    <t>Bar no. 1.4</t>
  </si>
  <si>
    <t>Length:</t>
  </si>
  <si>
    <t>Ø5x7</t>
  </si>
  <si>
    <t>Bar no. 1.5</t>
  </si>
  <si>
    <t>Bar #:</t>
  </si>
  <si>
    <t>Ø5x10</t>
  </si>
  <si>
    <t>Bar no. 2.2</t>
  </si>
  <si>
    <t>Bar no. 2.3</t>
  </si>
  <si>
    <t>Body:</t>
  </si>
  <si>
    <t>Ø5x12</t>
  </si>
  <si>
    <t>Bar no. 2.4</t>
  </si>
  <si>
    <t>Plug (NST):</t>
  </si>
  <si>
    <t>Ø5x15</t>
  </si>
  <si>
    <t>Bar no. 2.5</t>
  </si>
  <si>
    <t>Body spacer:</t>
  </si>
  <si>
    <t>Bar no. 3.3</t>
  </si>
  <si>
    <t>Plug spacer:</t>
  </si>
  <si>
    <t>Ø5x17</t>
  </si>
  <si>
    <t>Bar no. 3.4</t>
  </si>
  <si>
    <t>Plug spacer 2:</t>
  </si>
  <si>
    <t>Ø5x20</t>
  </si>
  <si>
    <t>Bar no. 3.5</t>
  </si>
  <si>
    <t>Plug adaptor:</t>
  </si>
  <si>
    <t>Bar no. 4.4</t>
  </si>
  <si>
    <t>Plug adaptor 2:</t>
  </si>
  <si>
    <t>Ø5x22</t>
  </si>
  <si>
    <t>Bar no. 4.5</t>
  </si>
  <si>
    <t>Threaded pin</t>
  </si>
  <si>
    <t>Qty = 4</t>
  </si>
  <si>
    <t>Ø5x25</t>
  </si>
  <si>
    <t>Bar no. 5.5</t>
  </si>
  <si>
    <t>Choose length for each side (red numbers)</t>
  </si>
  <si>
    <t>Ø5x27</t>
  </si>
  <si>
    <t>Bar no. 1</t>
  </si>
  <si>
    <t>Single cylinder:</t>
  </si>
  <si>
    <t>Ø5x30</t>
  </si>
  <si>
    <t>Bar no. 2</t>
  </si>
  <si>
    <t>Bar no. 3</t>
  </si>
  <si>
    <t>Ø5x32</t>
  </si>
  <si>
    <t>Bar no. 4</t>
  </si>
  <si>
    <t>Ø5x35</t>
  </si>
  <si>
    <t>Bar no. 5</t>
  </si>
  <si>
    <t>Ø5x37</t>
  </si>
  <si>
    <t>Ø5x40</t>
  </si>
  <si>
    <t>Qty = 3</t>
  </si>
  <si>
    <t>Ø5x42</t>
  </si>
  <si>
    <t>Adaptor for single modular</t>
  </si>
  <si>
    <t>Ø5x45</t>
  </si>
  <si>
    <t>Ø5x47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</si>
</sst>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8"/>
      <name val="Verdana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 wrapText="1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left"/>
      <protection hidden="1"/>
    </xf>
    <xf numFmtId="0" fontId="4" fillId="2" borderId="1" xfId="1" applyFont="1" applyFill="1" applyBorder="1" applyAlignment="1" applyProtection="1">
      <alignment horizontal="left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0" fontId="6" fillId="0" borderId="2" xfId="1" applyFont="1" applyBorder="1" applyAlignment="1" applyProtection="1">
      <alignment horizontal="left"/>
      <protection hidden="1"/>
    </xf>
    <xf numFmtId="0" fontId="2" fillId="0" borderId="2" xfId="1" applyFont="1" applyBorder="1" applyAlignment="1" applyProtection="1">
      <alignment horizontal="left"/>
      <protection hidden="1"/>
    </xf>
    <xf numFmtId="0" fontId="4" fillId="0" borderId="2" xfId="1" applyFont="1" applyBorder="1" applyAlignment="1" applyProtection="1">
      <alignment horizontal="left"/>
      <protection hidden="1"/>
    </xf>
    <xf numFmtId="0" fontId="2" fillId="0" borderId="0" xfId="1" applyFont="1" applyAlignment="1" applyProtection="1">
      <alignment horizontal="right" wrapText="1"/>
      <protection hidden="1"/>
    </xf>
    <xf numFmtId="0" fontId="7" fillId="0" borderId="0" xfId="1" applyFont="1" applyProtection="1">
      <protection hidden="1"/>
    </xf>
    <xf numFmtId="0" fontId="2" fillId="3" borderId="0" xfId="1" applyFont="1" applyFill="1" applyAlignment="1" applyProtection="1">
      <alignment horizontal="center"/>
      <protection hidden="1"/>
    </xf>
    <xf numFmtId="0" fontId="2" fillId="3" borderId="0" xfId="1" applyFont="1" applyFill="1" applyAlignment="1" applyProtection="1">
      <alignment horizontal="center" wrapText="1"/>
      <protection hidden="1"/>
    </xf>
    <xf numFmtId="0" fontId="2" fillId="0" borderId="0" xfId="1" applyFont="1" applyAlignment="1" applyProtection="1">
      <alignment wrapText="1"/>
      <protection hidden="1"/>
    </xf>
    <xf numFmtId="0" fontId="8" fillId="0" borderId="0" xfId="1" applyFont="1" applyAlignment="1" applyProtection="1">
      <alignment horizontal="left"/>
      <protection hidden="1"/>
    </xf>
    <xf numFmtId="0" fontId="4" fillId="0" borderId="3" xfId="1" applyFont="1" applyBorder="1" applyAlignment="1" applyProtection="1">
      <alignment horizontal="center"/>
      <protection hidden="1"/>
    </xf>
    <xf numFmtId="0" fontId="4" fillId="0" borderId="4" xfId="1" applyFont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31750</xdr:colOff>
      <xdr:row>3</xdr:row>
      <xdr:rowOff>196850</xdr:rowOff>
    </xdr:from>
    <xdr:to>
      <xdr:col>19</xdr:col>
      <xdr:colOff>2609850</xdr:colOff>
      <xdr:row>26</xdr:row>
      <xdr:rowOff>12700</xdr:rowOff>
    </xdr:to>
    <xdr:grpSp>
      <xdr:nvGrpSpPr>
        <xdr:cNvPr id="2" name="קבוצה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1750" y="875030"/>
          <a:ext cx="2570480" cy="4928870"/>
          <a:chOff x="0" y="476250"/>
          <a:chExt cx="2425354" cy="3819525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76475"/>
            <a:ext cx="2247900" cy="2019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תמונה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44" t="6252" r="11227" b="8176"/>
          <a:stretch>
            <a:fillRect/>
          </a:stretch>
        </xdr:blipFill>
        <xdr:spPr bwMode="auto">
          <a:xfrm flipH="1">
            <a:off x="79654" y="476250"/>
            <a:ext cx="2345700" cy="1704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מלבן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338126" y="2220370"/>
            <a:ext cx="232977" cy="22897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yzad\Desktop\Modular%20configu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ata"/>
      <sheetName val="Logic"/>
      <sheetName val="Tables"/>
      <sheetName val="Internal"/>
      <sheetName val="Modular calculator"/>
    </sheetNames>
    <sheetDataSet>
      <sheetData sheetId="0">
        <row r="1">
          <cell r="A1" t="str">
            <v>npg</v>
          </cell>
          <cell r="F1" t="str">
            <v>Length</v>
          </cell>
          <cell r="I1" t="str">
            <v>Keys</v>
          </cell>
          <cell r="L1" t="str">
            <v>Finish</v>
          </cell>
          <cell r="O1" t="str">
            <v>Increasments</v>
          </cell>
          <cell r="V1" t="str">
            <v>Shackles</v>
          </cell>
          <cell r="Y1" t="str">
            <v>Spacer</v>
          </cell>
        </row>
        <row r="2">
          <cell r="A2" t="str">
            <v>Double Euro Cylinder</v>
          </cell>
          <cell r="B2" t="str">
            <v>1A</v>
          </cell>
          <cell r="C2" t="str">
            <v>Double Euro Cylinder</v>
          </cell>
          <cell r="D2">
            <v>56.29</v>
          </cell>
          <cell r="F2" t="str">
            <v>ABLOY TYPE</v>
          </cell>
          <cell r="G2">
            <v>30.6</v>
          </cell>
          <cell r="I2" t="str">
            <v>1 plastic keys</v>
          </cell>
          <cell r="J2">
            <v>-2.5</v>
          </cell>
          <cell r="L2" t="str">
            <v>Finish EB</v>
          </cell>
          <cell r="M2">
            <v>0</v>
          </cell>
          <cell r="O2" t="str">
            <v>MT5+ products</v>
          </cell>
          <cell r="P2">
            <v>100</v>
          </cell>
          <cell r="Q2">
            <v>0.2</v>
          </cell>
          <cell r="V2" t="str">
            <v>c1 padlock c8</v>
          </cell>
          <cell r="W2">
            <v>0</v>
          </cell>
          <cell r="Y2" t="str">
            <v>2 mm for cam cyl</v>
          </cell>
          <cell r="Z2">
            <v>0</v>
          </cell>
          <cell r="AC2" t="str">
            <v>Bar</v>
          </cell>
        </row>
        <row r="3">
          <cell r="A3" t="str">
            <v>Single Euro Cylinder</v>
          </cell>
          <cell r="B3" t="str">
            <v>1B</v>
          </cell>
          <cell r="C3" t="str">
            <v>Single Euro Cylinder</v>
          </cell>
          <cell r="D3">
            <v>38.83</v>
          </cell>
          <cell r="F3" t="str">
            <v>ABLOY TYPE -I</v>
          </cell>
          <cell r="G3">
            <v>24.71</v>
          </cell>
          <cell r="I3" t="str">
            <v>1 ns keys</v>
          </cell>
          <cell r="J3">
            <v>-0.66</v>
          </cell>
          <cell r="L3" t="str">
            <v>Finish NST</v>
          </cell>
          <cell r="M3">
            <v>0</v>
          </cell>
          <cell r="O3" t="str">
            <v>MT5 Products</v>
          </cell>
          <cell r="P3">
            <v>101</v>
          </cell>
          <cell r="Q3">
            <v>0.05</v>
          </cell>
          <cell r="V3" t="str">
            <v>c2 padlock c8</v>
          </cell>
          <cell r="W3">
            <v>2.9</v>
          </cell>
          <cell r="Y3" t="str">
            <v>7 mm for cam cyl</v>
          </cell>
          <cell r="Z3">
            <v>0</v>
          </cell>
          <cell r="AC3" t="str">
            <v>Bar no. 1.1</v>
          </cell>
          <cell r="AD3">
            <v>10.02</v>
          </cell>
        </row>
        <row r="4">
          <cell r="A4" t="str">
            <v>UK Oval Cylinder</v>
          </cell>
          <cell r="B4" t="str">
            <v>1C</v>
          </cell>
          <cell r="C4" t="str">
            <v>UK Oval Cylinder</v>
          </cell>
          <cell r="D4">
            <v>56.29</v>
          </cell>
          <cell r="F4" t="str">
            <v>ASSA Double</v>
          </cell>
          <cell r="G4">
            <v>39.270000000000003</v>
          </cell>
          <cell r="I4" t="str">
            <v>2 plastic keys</v>
          </cell>
          <cell r="J4">
            <v>-1.19</v>
          </cell>
          <cell r="L4" t="str">
            <v>Finish NCM</v>
          </cell>
          <cell r="M4">
            <v>7.73</v>
          </cell>
          <cell r="O4" t="str">
            <v>Interactive Products</v>
          </cell>
          <cell r="P4">
            <v>102</v>
          </cell>
          <cell r="Q4">
            <v>0</v>
          </cell>
          <cell r="V4" t="str">
            <v>c3 padlock c8</v>
          </cell>
          <cell r="W4">
            <v>5.23</v>
          </cell>
          <cell r="Y4" t="str">
            <v>Flat ring</v>
          </cell>
          <cell r="Z4">
            <v>0</v>
          </cell>
          <cell r="AC4" t="str">
            <v>Bar no. 1.2</v>
          </cell>
          <cell r="AD4">
            <v>11.23</v>
          </cell>
        </row>
        <row r="5">
          <cell r="A5" t="str">
            <v>Single UK Oval Cylin</v>
          </cell>
          <cell r="B5" t="str">
            <v>1D</v>
          </cell>
          <cell r="C5" t="str">
            <v>Single UK Oval Cylin</v>
          </cell>
          <cell r="D5">
            <v>38.83</v>
          </cell>
          <cell r="F5" t="str">
            <v>b cam 19 - 34.8</v>
          </cell>
          <cell r="G5">
            <v>1.44</v>
          </cell>
          <cell r="I5" t="str">
            <v>2 ns keys</v>
          </cell>
          <cell r="J5">
            <v>2.4</v>
          </cell>
          <cell r="L5" t="str">
            <v>Finish sb</v>
          </cell>
          <cell r="M5">
            <v>7.73</v>
          </cell>
          <cell r="O5" t="str">
            <v>Integrator products</v>
          </cell>
          <cell r="P5">
            <v>103</v>
          </cell>
          <cell r="Q5">
            <v>-0.17</v>
          </cell>
          <cell r="V5" t="str">
            <v>c1 padlock c10</v>
          </cell>
          <cell r="W5">
            <v>0</v>
          </cell>
          <cell r="Y5" t="str">
            <v>Spacer ring 5.7mm</v>
          </cell>
          <cell r="Z5">
            <v>0</v>
          </cell>
          <cell r="AC5" t="str">
            <v>Bar no. 1.3</v>
          </cell>
          <cell r="AD5">
            <v>12.34</v>
          </cell>
        </row>
        <row r="6">
          <cell r="A6" t="str">
            <v>Swiss Cylinder</v>
          </cell>
          <cell r="B6" t="str">
            <v>1E</v>
          </cell>
          <cell r="C6" t="str">
            <v>Swiss Cylinder</v>
          </cell>
          <cell r="D6">
            <v>63.44</v>
          </cell>
          <cell r="F6" t="str">
            <v>b cam 19 28.4</v>
          </cell>
          <cell r="G6">
            <v>0</v>
          </cell>
          <cell r="I6" t="str">
            <v>3 plastic keys</v>
          </cell>
          <cell r="J6">
            <v>0</v>
          </cell>
          <cell r="L6" t="str">
            <v>Finish ab</v>
          </cell>
          <cell r="M6">
            <v>7.73</v>
          </cell>
          <cell r="O6" t="str">
            <v>Classic products</v>
          </cell>
          <cell r="P6">
            <v>104</v>
          </cell>
          <cell r="Q6">
            <v>-5.96E-2</v>
          </cell>
          <cell r="V6" t="str">
            <v>c2 padlock c10</v>
          </cell>
          <cell r="W6">
            <v>3.11</v>
          </cell>
          <cell r="Y6" t="str">
            <v>Spacer ring 8.9mm</v>
          </cell>
          <cell r="Z6">
            <v>2.56</v>
          </cell>
          <cell r="AC6" t="str">
            <v>Bar no. 1.4</v>
          </cell>
          <cell r="AD6">
            <v>13.58</v>
          </cell>
        </row>
        <row r="7">
          <cell r="A7" t="str">
            <v>Single Swiss Cylinde</v>
          </cell>
          <cell r="B7" t="str">
            <v>1F</v>
          </cell>
          <cell r="C7" t="str">
            <v>Single Swiss Cylinde</v>
          </cell>
          <cell r="D7">
            <v>43.57</v>
          </cell>
          <cell r="F7" t="str">
            <v>b cam 19 29.6</v>
          </cell>
          <cell r="G7">
            <v>0</v>
          </cell>
          <cell r="I7" t="str">
            <v>3 ns keys</v>
          </cell>
          <cell r="J7">
            <v>5.55</v>
          </cell>
          <cell r="L7" t="str">
            <v>Finish 10b</v>
          </cell>
          <cell r="M7">
            <v>7.73</v>
          </cell>
          <cell r="O7" t="str">
            <v>7X7 products</v>
          </cell>
          <cell r="P7">
            <v>105</v>
          </cell>
          <cell r="Q7">
            <v>-0.35</v>
          </cell>
          <cell r="V7" t="str">
            <v>c3 padlock c10</v>
          </cell>
          <cell r="W7">
            <v>5.55</v>
          </cell>
          <cell r="Y7" t="str">
            <v>Spacer ring 12.2mm</v>
          </cell>
          <cell r="Z7">
            <v>3.79</v>
          </cell>
          <cell r="AC7" t="str">
            <v>Bar no. 1.5</v>
          </cell>
          <cell r="AD7">
            <v>19.47</v>
          </cell>
        </row>
        <row r="8">
          <cell r="A8" t="str">
            <v>Mortise Cylinder</v>
          </cell>
          <cell r="B8" t="str">
            <v>1G</v>
          </cell>
          <cell r="C8" t="str">
            <v>Mortise Cylinder</v>
          </cell>
          <cell r="D8">
            <v>44.05</v>
          </cell>
          <cell r="F8" t="str">
            <v>b cam 22 - 27.3</v>
          </cell>
          <cell r="G8">
            <v>0</v>
          </cell>
          <cell r="I8" t="str">
            <v>4 plastic keys</v>
          </cell>
          <cell r="J8">
            <v>3.49</v>
          </cell>
          <cell r="L8" t="str">
            <v>c black padlock</v>
          </cell>
          <cell r="M8">
            <v>0</v>
          </cell>
          <cell r="O8" t="str">
            <v>MT5+ Keys</v>
          </cell>
          <cell r="P8">
            <v>106</v>
          </cell>
          <cell r="Q8">
            <v>0.26</v>
          </cell>
          <cell r="V8" t="str">
            <v>c1 padlock c13</v>
          </cell>
          <cell r="W8">
            <v>0</v>
          </cell>
          <cell r="Y8" t="str">
            <v>3 mm for cam cyl</v>
          </cell>
          <cell r="Z8">
            <v>0</v>
          </cell>
          <cell r="AC8" t="str">
            <v>Bar no. 2.2</v>
          </cell>
          <cell r="AD8">
            <v>12.34</v>
          </cell>
        </row>
        <row r="9">
          <cell r="A9" t="str">
            <v>Rim Cylinder</v>
          </cell>
          <cell r="B9" t="str">
            <v>1H</v>
          </cell>
          <cell r="C9" t="str">
            <v>Rim Cylinder</v>
          </cell>
          <cell r="D9">
            <v>44.05</v>
          </cell>
          <cell r="F9" t="str">
            <v>b-Cam 19 1 1/2</v>
          </cell>
          <cell r="G9">
            <v>3.11</v>
          </cell>
          <cell r="I9" t="str">
            <v>4 ns keys</v>
          </cell>
          <cell r="J9">
            <v>10.77</v>
          </cell>
          <cell r="L9" t="str">
            <v>C Padlock Nickel</v>
          </cell>
          <cell r="M9">
            <v>3.99</v>
          </cell>
          <cell r="O9" t="str">
            <v>MT5 Keys</v>
          </cell>
          <cell r="P9">
            <v>107</v>
          </cell>
          <cell r="Q9">
            <v>0.1</v>
          </cell>
          <cell r="V9" t="str">
            <v>c2 padlock c13</v>
          </cell>
          <cell r="W9">
            <v>3.57</v>
          </cell>
          <cell r="Y9" t="str">
            <v>Rim/mortise w/o spacer</v>
          </cell>
          <cell r="Z9">
            <v>-2.66</v>
          </cell>
          <cell r="AC9" t="str">
            <v>Bar no. 2.3</v>
          </cell>
          <cell r="AD9">
            <v>13.58</v>
          </cell>
        </row>
        <row r="10">
          <cell r="A10" t="str">
            <v>Rimo Cylinder</v>
          </cell>
          <cell r="B10" t="str">
            <v>1I</v>
          </cell>
          <cell r="C10" t="str">
            <v>Rimo Cylinder</v>
          </cell>
          <cell r="D10">
            <v>55.73</v>
          </cell>
          <cell r="F10" t="str">
            <v>b-Cam 19 1 1/8</v>
          </cell>
          <cell r="G10">
            <v>1.44</v>
          </cell>
          <cell r="I10" t="str">
            <v>5 plastic keys</v>
          </cell>
          <cell r="J10">
            <v>6.85</v>
          </cell>
          <cell r="L10" t="str">
            <v>Plug EB</v>
          </cell>
          <cell r="M10">
            <v>0</v>
          </cell>
          <cell r="O10" t="str">
            <v>Interactive Keys</v>
          </cell>
          <cell r="P10">
            <v>108</v>
          </cell>
          <cell r="Q10">
            <v>0</v>
          </cell>
          <cell r="V10" t="str">
            <v>c3 padlock c13</v>
          </cell>
          <cell r="W10">
            <v>6.34</v>
          </cell>
          <cell r="Y10" t="str">
            <v>3 Piece Cam</v>
          </cell>
          <cell r="Z10">
            <v>15.81</v>
          </cell>
          <cell r="AC10" t="str">
            <v>Bar no. 2.4</v>
          </cell>
          <cell r="AD10">
            <v>19.03</v>
          </cell>
        </row>
        <row r="11">
          <cell r="A11" t="str">
            <v>KIK Cylinder</v>
          </cell>
          <cell r="B11" t="str">
            <v>1J</v>
          </cell>
          <cell r="C11" t="str">
            <v>KIK Cylinder</v>
          </cell>
          <cell r="D11">
            <v>40.72</v>
          </cell>
          <cell r="F11" t="str">
            <v>b-Cam 19 7/8</v>
          </cell>
          <cell r="G11">
            <v>0</v>
          </cell>
          <cell r="I11" t="str">
            <v>5 ns keys</v>
          </cell>
          <cell r="J11">
            <v>16.09</v>
          </cell>
          <cell r="L11" t="str">
            <v>Plug NST</v>
          </cell>
          <cell r="M11">
            <v>1</v>
          </cell>
          <cell r="O11" t="str">
            <v>Integrator Keys</v>
          </cell>
          <cell r="P11">
            <v>109</v>
          </cell>
          <cell r="Q11">
            <v>-0.11</v>
          </cell>
          <cell r="V11" t="str">
            <v>c1 padlock c16</v>
          </cell>
          <cell r="W11">
            <v>0</v>
          </cell>
          <cell r="Y11" t="str">
            <v>Freeloop Cam</v>
          </cell>
          <cell r="Z11">
            <v>26.6</v>
          </cell>
          <cell r="AC11" t="str">
            <v>Bar no. 2.5</v>
          </cell>
          <cell r="AD11">
            <v>25.35</v>
          </cell>
        </row>
        <row r="12">
          <cell r="A12" t="str">
            <v>ASSA Type Cylinder</v>
          </cell>
          <cell r="B12" t="str">
            <v>1K</v>
          </cell>
          <cell r="C12" t="str">
            <v>ASSA Type Cylinder</v>
          </cell>
          <cell r="D12">
            <v>51.17</v>
          </cell>
          <cell r="F12" t="str">
            <v>b-FTH 32.8</v>
          </cell>
          <cell r="G12">
            <v>0</v>
          </cell>
          <cell r="I12" t="str">
            <v>6 plastic keys</v>
          </cell>
          <cell r="J12">
            <v>10.33</v>
          </cell>
          <cell r="L12" t="str">
            <v>Plug NCM</v>
          </cell>
          <cell r="M12">
            <v>1</v>
          </cell>
          <cell r="O12" t="str">
            <v>Classic Keys</v>
          </cell>
          <cell r="P12">
            <v>110</v>
          </cell>
          <cell r="Q12">
            <v>-0.54</v>
          </cell>
          <cell r="V12" t="str">
            <v>c2 padlock c16</v>
          </cell>
          <cell r="W12">
            <v>4.45</v>
          </cell>
          <cell r="Y12" t="str">
            <v>8 Position Cam</v>
          </cell>
          <cell r="Z12">
            <v>3.15</v>
          </cell>
          <cell r="AC12" t="str">
            <v>Bar no. 3.3</v>
          </cell>
          <cell r="AD12">
            <v>19.47</v>
          </cell>
        </row>
        <row r="13">
          <cell r="A13" t="str">
            <v>CISA Type Cylinder</v>
          </cell>
          <cell r="B13" t="str">
            <v>1L</v>
          </cell>
          <cell r="C13" t="str">
            <v>CISA Type Cylinder</v>
          </cell>
          <cell r="D13">
            <v>82.88</v>
          </cell>
          <cell r="F13" t="str">
            <v>b-FTH 44.5</v>
          </cell>
          <cell r="G13">
            <v>1.44</v>
          </cell>
          <cell r="I13" t="str">
            <v>6 ns keys</v>
          </cell>
          <cell r="J13">
            <v>21.32</v>
          </cell>
          <cell r="L13" t="str">
            <v>Plug SB</v>
          </cell>
          <cell r="M13">
            <v>1</v>
          </cell>
          <cell r="O13" t="str">
            <v>7X7 keys</v>
          </cell>
          <cell r="P13">
            <v>111</v>
          </cell>
          <cell r="Q13">
            <v>-0.67</v>
          </cell>
          <cell r="V13" t="str">
            <v>c3 padlock c16</v>
          </cell>
          <cell r="W13">
            <v>8.01</v>
          </cell>
          <cell r="AC13" t="str">
            <v>Bar no. 3.4</v>
          </cell>
          <cell r="AD13">
            <v>24.78</v>
          </cell>
        </row>
        <row r="14">
          <cell r="A14" t="str">
            <v>Fichet Type Cylinder</v>
          </cell>
          <cell r="B14" t="str">
            <v>1M</v>
          </cell>
          <cell r="C14" t="str">
            <v>Fichet Type Cylinder</v>
          </cell>
          <cell r="D14">
            <v>125.48</v>
          </cell>
          <cell r="F14" t="str">
            <v>b-FTH 49.5</v>
          </cell>
          <cell r="G14">
            <v>2.46</v>
          </cell>
          <cell r="I14" t="str">
            <v>7 plastic keys</v>
          </cell>
          <cell r="J14">
            <v>13.81</v>
          </cell>
          <cell r="L14" t="str">
            <v>E black padlock</v>
          </cell>
          <cell r="M14">
            <v>0</v>
          </cell>
          <cell r="O14" t="str">
            <v>Miscellaneous products</v>
          </cell>
          <cell r="P14">
            <v>112</v>
          </cell>
          <cell r="Q14">
            <v>0</v>
          </cell>
          <cell r="V14" t="str">
            <v>c1 padlock c6</v>
          </cell>
          <cell r="W14">
            <v>0</v>
          </cell>
          <cell r="AC14" t="str">
            <v>Bar no. 3.5</v>
          </cell>
          <cell r="AD14">
            <v>31.26</v>
          </cell>
        </row>
        <row r="15">
          <cell r="A15" t="str">
            <v>MIWA Cylinder</v>
          </cell>
          <cell r="B15" t="str">
            <v>1N</v>
          </cell>
          <cell r="C15" t="str">
            <v>MIWA Cylinder</v>
          </cell>
          <cell r="D15">
            <v>50.73</v>
          </cell>
          <cell r="F15" t="str">
            <v>b-FTH 59.5</v>
          </cell>
          <cell r="G15">
            <v>4.1100000000000003</v>
          </cell>
          <cell r="I15" t="str">
            <v>7 ns keys</v>
          </cell>
          <cell r="J15">
            <v>26.65</v>
          </cell>
          <cell r="L15" t="str">
            <v>E Padlock Nickel</v>
          </cell>
          <cell r="M15">
            <v>0</v>
          </cell>
          <cell r="V15" t="str">
            <v>c2 padlock c6</v>
          </cell>
          <cell r="W15">
            <v>2.79</v>
          </cell>
          <cell r="AC15" t="str">
            <v>Bar no. 4.4</v>
          </cell>
          <cell r="AD15">
            <v>31.26</v>
          </cell>
        </row>
        <row r="16">
          <cell r="A16" t="str">
            <v>SHOWA Cylinder</v>
          </cell>
          <cell r="B16" t="str">
            <v>1O</v>
          </cell>
          <cell r="C16" t="str">
            <v>SHOWA Cylinder</v>
          </cell>
          <cell r="D16">
            <v>50.83</v>
          </cell>
          <cell r="F16" t="str">
            <v>Body Double profile 46</v>
          </cell>
          <cell r="G16">
            <v>0</v>
          </cell>
          <cell r="I16" t="str">
            <v>8 plastic keys</v>
          </cell>
          <cell r="J16">
            <v>17.29</v>
          </cell>
          <cell r="M16">
            <v>0</v>
          </cell>
          <cell r="V16" t="str">
            <v>c3 padlock c6</v>
          </cell>
          <cell r="W16">
            <v>5.01</v>
          </cell>
          <cell r="AC16" t="str">
            <v>Bar no. 4.5</v>
          </cell>
          <cell r="AD16">
            <v>37.159999999999997</v>
          </cell>
        </row>
        <row r="17">
          <cell r="A17" t="str">
            <v>GOAL Cylinder</v>
          </cell>
          <cell r="B17" t="str">
            <v>1P</v>
          </cell>
          <cell r="C17" t="str">
            <v>GOAL Cylinder</v>
          </cell>
          <cell r="D17">
            <v>50.83</v>
          </cell>
          <cell r="F17" t="str">
            <v>Body Double profile 54</v>
          </cell>
          <cell r="G17">
            <v>0</v>
          </cell>
          <cell r="I17" t="str">
            <v>8 ns keys</v>
          </cell>
          <cell r="J17">
            <v>31.97</v>
          </cell>
          <cell r="L17" t="str">
            <v>PVD single</v>
          </cell>
          <cell r="M17">
            <v>13.6</v>
          </cell>
          <cell r="V17" t="str">
            <v>C1 paclock G</v>
          </cell>
          <cell r="W17">
            <v>0</v>
          </cell>
          <cell r="AC17" t="str">
            <v>Bar no. 5.5</v>
          </cell>
          <cell r="AD17">
            <v>43.06</v>
          </cell>
        </row>
        <row r="18">
          <cell r="A18" t="str">
            <v>Cylinder for Padlock</v>
          </cell>
          <cell r="B18" t="str">
            <v>1Q</v>
          </cell>
          <cell r="C18" t="str">
            <v>Cylinder for Padlock</v>
          </cell>
          <cell r="D18">
            <v>24.91</v>
          </cell>
          <cell r="F18" t="str">
            <v>Body Double profile 58</v>
          </cell>
          <cell r="G18">
            <v>0</v>
          </cell>
          <cell r="I18" t="str">
            <v>9 plastic keys</v>
          </cell>
          <cell r="J18">
            <v>20.66</v>
          </cell>
          <cell r="L18" t="str">
            <v>Hercular w/o coating</v>
          </cell>
          <cell r="M18">
            <v>-11.49</v>
          </cell>
          <cell r="V18" t="str">
            <v>C2 paclock G</v>
          </cell>
          <cell r="W18">
            <v>1.78</v>
          </cell>
          <cell r="AC18" t="str">
            <v>Bar no. 1</v>
          </cell>
          <cell r="AD18">
            <v>10.33</v>
          </cell>
        </row>
        <row r="19">
          <cell r="A19" t="str">
            <v>Abloy Cylinder</v>
          </cell>
          <cell r="B19" t="str">
            <v>1R</v>
          </cell>
          <cell r="C19" t="str">
            <v>Abloy Cylinder</v>
          </cell>
          <cell r="D19">
            <v>48.39</v>
          </cell>
          <cell r="F19" t="str">
            <v>Body Double profile 60</v>
          </cell>
          <cell r="G19">
            <v>0</v>
          </cell>
          <cell r="I19" t="str">
            <v>9 ns keys</v>
          </cell>
          <cell r="J19">
            <v>37.200000000000003</v>
          </cell>
          <cell r="L19" t="str">
            <v>PVD double</v>
          </cell>
          <cell r="M19">
            <v>27.2</v>
          </cell>
          <cell r="V19" t="str">
            <v>C3 paclock G</v>
          </cell>
          <cell r="W19">
            <v>3.23</v>
          </cell>
          <cell r="AC19" t="str">
            <v>Bar no. 2</v>
          </cell>
          <cell r="AD19">
            <v>11.8</v>
          </cell>
        </row>
        <row r="20">
          <cell r="A20" t="str">
            <v>Baldwin Mortise Cyli</v>
          </cell>
          <cell r="B20" t="str">
            <v>1S</v>
          </cell>
          <cell r="C20" t="str">
            <v>Baldwin Mortise Cyli</v>
          </cell>
          <cell r="D20">
            <v>44.05</v>
          </cell>
          <cell r="F20" t="str">
            <v>Body Double profile 62/66</v>
          </cell>
          <cell r="G20">
            <v>0</v>
          </cell>
          <cell r="I20" t="str">
            <v>10 plastic keys</v>
          </cell>
          <cell r="J20">
            <v>24.15</v>
          </cell>
          <cell r="L20" t="str">
            <v>Coating NCM</v>
          </cell>
          <cell r="M20">
            <v>0</v>
          </cell>
          <cell r="V20" t="str">
            <v>without padlock c10</v>
          </cell>
          <cell r="W20">
            <v>-12.13</v>
          </cell>
          <cell r="AC20" t="str">
            <v>Bar no. 3</v>
          </cell>
          <cell r="AD20">
            <v>17.690000000000001</v>
          </cell>
        </row>
        <row r="21">
          <cell r="A21" t="str">
            <v>Blindex Cylinder</v>
          </cell>
          <cell r="B21" t="str">
            <v>1T</v>
          </cell>
          <cell r="C21" t="str">
            <v>Blindex Cylinder</v>
          </cell>
          <cell r="D21">
            <v>59.18</v>
          </cell>
          <cell r="F21" t="str">
            <v>Body Double profile 63</v>
          </cell>
          <cell r="G21">
            <v>0</v>
          </cell>
          <cell r="I21" t="str">
            <v>10 ns keys</v>
          </cell>
          <cell r="J21">
            <v>42.52</v>
          </cell>
          <cell r="L21" t="str">
            <v>Coating SB</v>
          </cell>
          <cell r="M21">
            <v>0</v>
          </cell>
          <cell r="V21" t="str">
            <v>without padlock c13</v>
          </cell>
          <cell r="W21">
            <v>-12.81</v>
          </cell>
          <cell r="AC21" t="str">
            <v>Bar no. 4</v>
          </cell>
          <cell r="AD21">
            <v>23.59</v>
          </cell>
        </row>
        <row r="22">
          <cell r="A22" t="str">
            <v>Cazis Cylinder</v>
          </cell>
          <cell r="B22" t="str">
            <v>1U</v>
          </cell>
          <cell r="C22" t="str">
            <v>Cazis Cylinder</v>
          </cell>
          <cell r="D22">
            <v>82.66</v>
          </cell>
          <cell r="F22" t="str">
            <v>Body Double profile 65</v>
          </cell>
          <cell r="G22">
            <v>0</v>
          </cell>
          <cell r="I22" t="str">
            <v>11 plastic keys</v>
          </cell>
          <cell r="J22">
            <v>27.61</v>
          </cell>
          <cell r="L22" t="str">
            <v>Coating AB</v>
          </cell>
          <cell r="M22">
            <v>5.01</v>
          </cell>
          <cell r="V22" t="str">
            <v>withour padlock c8</v>
          </cell>
          <cell r="W22">
            <v>-10.89</v>
          </cell>
          <cell r="AC22" t="str">
            <v>Bar no. 5</v>
          </cell>
          <cell r="AD22">
            <v>29.48</v>
          </cell>
        </row>
        <row r="23">
          <cell r="A23" t="str">
            <v>City Cylinder</v>
          </cell>
          <cell r="B23" t="str">
            <v>1V</v>
          </cell>
          <cell r="C23" t="str">
            <v>City Cylinder</v>
          </cell>
          <cell r="D23">
            <v>55.29</v>
          </cell>
          <cell r="F23" t="str">
            <v>Body Double profile 66</v>
          </cell>
          <cell r="G23">
            <v>0</v>
          </cell>
          <cell r="I23" t="str">
            <v>11 ns keys</v>
          </cell>
          <cell r="J23">
            <v>47.74</v>
          </cell>
          <cell r="L23" t="str">
            <v>Coating 10B</v>
          </cell>
          <cell r="M23">
            <v>5.01</v>
          </cell>
          <cell r="V23" t="str">
            <v>Single pin padlock without shackle</v>
          </cell>
          <cell r="W23">
            <v>-9</v>
          </cell>
          <cell r="AC23" t="str">
            <v>Body spacer</v>
          </cell>
        </row>
        <row r="24">
          <cell r="A24" t="str">
            <v>Deposit Cylinder</v>
          </cell>
          <cell r="B24" t="str">
            <v>1W</v>
          </cell>
          <cell r="C24" t="str">
            <v>Deposit Cylinder</v>
          </cell>
          <cell r="D24">
            <v>51.85</v>
          </cell>
          <cell r="F24" t="str">
            <v>Body Double profile 67</v>
          </cell>
          <cell r="G24">
            <v>0</v>
          </cell>
          <cell r="I24" t="str">
            <v>12 plastic keys</v>
          </cell>
          <cell r="J24">
            <v>31.1</v>
          </cell>
          <cell r="L24" t="str">
            <v>Special finish cylinder</v>
          </cell>
          <cell r="M24">
            <v>8.43</v>
          </cell>
          <cell r="O24" t="str">
            <v>Package</v>
          </cell>
          <cell r="V24" t="str">
            <v>without padlock c6</v>
          </cell>
          <cell r="W24">
            <v>-9.68</v>
          </cell>
          <cell r="AC24">
            <v>5</v>
          </cell>
          <cell r="AD24">
            <v>4.68</v>
          </cell>
        </row>
        <row r="25">
          <cell r="A25" t="str">
            <v>Emtek/Baldwin Cylind</v>
          </cell>
          <cell r="B25" t="str">
            <v>1X</v>
          </cell>
          <cell r="C25" t="str">
            <v>Emtek/Baldwin Cylind</v>
          </cell>
          <cell r="D25">
            <v>40.72</v>
          </cell>
          <cell r="F25" t="str">
            <v>Body Double profile 70/71/72</v>
          </cell>
          <cell r="G25">
            <v>5.01</v>
          </cell>
          <cell r="I25" t="str">
            <v>12 ns keys</v>
          </cell>
          <cell r="J25">
            <v>53.06</v>
          </cell>
          <cell r="L25" t="str">
            <v>Special finish Plug</v>
          </cell>
          <cell r="M25">
            <v>1.82</v>
          </cell>
          <cell r="O25" t="str">
            <v>Blister</v>
          </cell>
          <cell r="P25">
            <v>2.6700299999999997</v>
          </cell>
          <cell r="V25" t="str">
            <v>without padlock c16</v>
          </cell>
          <cell r="W25">
            <v>-18.36</v>
          </cell>
          <cell r="AC25">
            <v>10</v>
          </cell>
          <cell r="AD25">
            <v>4.68</v>
          </cell>
        </row>
        <row r="26">
          <cell r="A26" t="str">
            <v>Ingersol Cylinder</v>
          </cell>
          <cell r="B26" t="str">
            <v>1Y</v>
          </cell>
          <cell r="C26" t="str">
            <v>Ingersol Cylinder</v>
          </cell>
          <cell r="D26">
            <v>72.08</v>
          </cell>
          <cell r="F26" t="str">
            <v>Body Double profile 71</v>
          </cell>
          <cell r="G26">
            <v>5.01</v>
          </cell>
          <cell r="I26" t="str">
            <v>13 plastic keys</v>
          </cell>
          <cell r="J26">
            <v>34.47</v>
          </cell>
          <cell r="L26" t="str">
            <v>Special finish Padlock</v>
          </cell>
          <cell r="M26">
            <v>4.79</v>
          </cell>
          <cell r="O26" t="str">
            <v>BOX</v>
          </cell>
          <cell r="P26">
            <v>0</v>
          </cell>
          <cell r="V26" t="str">
            <v>Break secure CN</v>
          </cell>
          <cell r="W26">
            <v>1.19</v>
          </cell>
          <cell r="AC26">
            <v>15</v>
          </cell>
          <cell r="AD26">
            <v>5.89</v>
          </cell>
        </row>
        <row r="27">
          <cell r="A27" t="str">
            <v>Keso Cylinder</v>
          </cell>
          <cell r="B27" t="str">
            <v>1Z</v>
          </cell>
          <cell r="C27" t="str">
            <v>Keso Cylinder</v>
          </cell>
          <cell r="D27">
            <v>82.66</v>
          </cell>
          <cell r="F27" t="str">
            <v>Body Double profile 72</v>
          </cell>
          <cell r="G27">
            <v>5.01</v>
          </cell>
          <cell r="I27" t="str">
            <v>13 ns keys</v>
          </cell>
          <cell r="J27">
            <v>58.39</v>
          </cell>
          <cell r="L27" t="str">
            <v>Coating NST</v>
          </cell>
          <cell r="M27">
            <v>0</v>
          </cell>
          <cell r="O27" t="str">
            <v>Cylinder unassembled</v>
          </cell>
          <cell r="P27">
            <v>-2.97</v>
          </cell>
          <cell r="V27" t="str">
            <v>NE/NEG</v>
          </cell>
          <cell r="AC27">
            <v>20</v>
          </cell>
          <cell r="AD27">
            <v>7.12</v>
          </cell>
        </row>
        <row r="28">
          <cell r="A28" t="str">
            <v>KIK Best Cylinder</v>
          </cell>
          <cell r="B28" t="str">
            <v>2A</v>
          </cell>
          <cell r="C28" t="str">
            <v>KIK Best Cylinder</v>
          </cell>
          <cell r="D28">
            <v>63.51</v>
          </cell>
          <cell r="F28" t="str">
            <v>Body Double profile 75</v>
          </cell>
          <cell r="G28">
            <v>10.119999999999999</v>
          </cell>
          <cell r="I28" t="str">
            <v>14 plastic keys</v>
          </cell>
          <cell r="J28">
            <v>37.96</v>
          </cell>
          <cell r="L28" t="str">
            <v>Coating EB</v>
          </cell>
          <cell r="M28">
            <v>0</v>
          </cell>
          <cell r="O28" t="str">
            <v>Padlock unassembled</v>
          </cell>
          <cell r="P28">
            <v>-4.08</v>
          </cell>
          <cell r="V28" t="str">
            <v>Padlock NE8G</v>
          </cell>
          <cell r="W28">
            <v>0</v>
          </cell>
          <cell r="AC28">
            <v>25</v>
          </cell>
          <cell r="AD28">
            <v>8.24</v>
          </cell>
        </row>
        <row r="29">
          <cell r="A29" t="str">
            <v>KIK Schlage/Yale Cyl</v>
          </cell>
          <cell r="B29" t="str">
            <v>2B</v>
          </cell>
          <cell r="C29" t="str">
            <v>KIK Schlage/Yale Cyl</v>
          </cell>
          <cell r="D29">
            <v>76.08</v>
          </cell>
          <cell r="F29" t="str">
            <v>Body Double profile 75/76/77</v>
          </cell>
          <cell r="G29">
            <v>10.119999999999999</v>
          </cell>
          <cell r="I29" t="str">
            <v>14 ns keys</v>
          </cell>
          <cell r="J29">
            <v>63.62</v>
          </cell>
          <cell r="L29" t="str">
            <v>Plug 10B</v>
          </cell>
          <cell r="M29">
            <v>1.47</v>
          </cell>
          <cell r="O29" t="str">
            <v>Plastic Bag</v>
          </cell>
          <cell r="P29">
            <v>-1.1200000000000001</v>
          </cell>
          <cell r="V29" t="str">
            <v>Padlock NE10G</v>
          </cell>
          <cell r="W29">
            <v>1.1200000000000001</v>
          </cell>
          <cell r="AC29">
            <v>30</v>
          </cell>
          <cell r="AD29">
            <v>12.34</v>
          </cell>
        </row>
        <row r="30">
          <cell r="A30" t="str">
            <v>Lockwood Cylinder</v>
          </cell>
          <cell r="B30" t="str">
            <v>2C</v>
          </cell>
          <cell r="C30" t="str">
            <v>Lockwood Cylinder</v>
          </cell>
          <cell r="D30">
            <v>52.85</v>
          </cell>
          <cell r="F30" t="str">
            <v>Body Double profile 77</v>
          </cell>
          <cell r="G30">
            <v>10.119999999999999</v>
          </cell>
          <cell r="I30" t="str">
            <v>15 plastic keys</v>
          </cell>
          <cell r="J30">
            <v>41.43</v>
          </cell>
          <cell r="L30" t="str">
            <v>Plug AB</v>
          </cell>
          <cell r="M30">
            <v>1.47</v>
          </cell>
          <cell r="O30" t="str">
            <v>Special Box</v>
          </cell>
          <cell r="P30">
            <v>2.5299999999999998</v>
          </cell>
          <cell r="V30" t="str">
            <v>Padlock SBNE10</v>
          </cell>
          <cell r="W30">
            <v>14.91</v>
          </cell>
          <cell r="AC30">
            <v>35</v>
          </cell>
          <cell r="AD30">
            <v>16.579999999999998</v>
          </cell>
        </row>
        <row r="31">
          <cell r="A31" t="str">
            <v>Mailbox Cylinder</v>
          </cell>
          <cell r="B31" t="str">
            <v>2D</v>
          </cell>
          <cell r="C31" t="str">
            <v>Mailbox Cylinder</v>
          </cell>
          <cell r="D31">
            <v>52.85</v>
          </cell>
          <cell r="F31" t="str">
            <v>Body Double profile 80/81</v>
          </cell>
          <cell r="G31">
            <v>15.13</v>
          </cell>
          <cell r="I31" t="str">
            <v>15 ns keys</v>
          </cell>
          <cell r="J31">
            <v>68.94</v>
          </cell>
          <cell r="L31" t="str">
            <v>Round cylinder w/o coationg</v>
          </cell>
          <cell r="M31">
            <v>-2.38</v>
          </cell>
          <cell r="O31" t="str">
            <v>Without padlock cylinder</v>
          </cell>
          <cell r="P31">
            <v>-14.09</v>
          </cell>
          <cell r="V31" t="str">
            <v>Padlock NE10L</v>
          </cell>
          <cell r="W31">
            <v>0</v>
          </cell>
          <cell r="AC31">
            <v>40</v>
          </cell>
          <cell r="AD31">
            <v>20.69</v>
          </cell>
        </row>
        <row r="32">
          <cell r="A32" t="str">
            <v>Prefer Cylinder</v>
          </cell>
          <cell r="B32" t="str">
            <v>2E</v>
          </cell>
          <cell r="C32" t="str">
            <v>Prefer Cylinder</v>
          </cell>
          <cell r="D32">
            <v>42.83</v>
          </cell>
          <cell r="F32" t="str">
            <v>Body Double profile 81</v>
          </cell>
          <cell r="G32">
            <v>15.13</v>
          </cell>
          <cell r="I32" t="str">
            <v>service</v>
          </cell>
          <cell r="J32">
            <v>-7.39</v>
          </cell>
          <cell r="L32" t="str">
            <v>SB for MPL</v>
          </cell>
          <cell r="M32">
            <v>21.05</v>
          </cell>
          <cell r="V32" t="str">
            <v>Padlock NE10H</v>
          </cell>
          <cell r="W32">
            <v>3.45</v>
          </cell>
          <cell r="AC32">
            <v>45</v>
          </cell>
          <cell r="AD32">
            <v>24.81</v>
          </cell>
        </row>
        <row r="33">
          <cell r="A33" t="str">
            <v>Prestige Cylinder</v>
          </cell>
          <cell r="B33" t="str">
            <v>2F</v>
          </cell>
          <cell r="C33" t="str">
            <v>Prestige Cylinder</v>
          </cell>
          <cell r="D33">
            <v>52.95</v>
          </cell>
          <cell r="F33" t="str">
            <v>Body Double profile 82</v>
          </cell>
          <cell r="G33">
            <v>15.13</v>
          </cell>
          <cell r="I33" t="str">
            <v>service double</v>
          </cell>
          <cell r="J33">
            <v>-7.39</v>
          </cell>
          <cell r="L33" t="str">
            <v>NC for MPL</v>
          </cell>
          <cell r="M33">
            <v>21.05</v>
          </cell>
          <cell r="V33" t="str">
            <v>Padlock NE12L</v>
          </cell>
          <cell r="W33">
            <v>8.56</v>
          </cell>
        </row>
        <row r="34">
          <cell r="A34" t="str">
            <v>Reinforced Rim Cylin</v>
          </cell>
          <cell r="B34" t="str">
            <v>2G</v>
          </cell>
          <cell r="C34" t="str">
            <v>Reinforced Rim Cylin</v>
          </cell>
          <cell r="D34">
            <v>48.39</v>
          </cell>
          <cell r="F34" t="str">
            <v>Body Double profile 83</v>
          </cell>
          <cell r="G34">
            <v>15.13</v>
          </cell>
          <cell r="I34" t="str">
            <v>without single</v>
          </cell>
          <cell r="J34">
            <v>-8.56</v>
          </cell>
          <cell r="L34" t="str">
            <v>KIK NCM</v>
          </cell>
          <cell r="M34">
            <v>1.72</v>
          </cell>
          <cell r="V34" t="str">
            <v>Padlock NE12H</v>
          </cell>
          <cell r="W34">
            <v>12.01</v>
          </cell>
        </row>
        <row r="35">
          <cell r="A35" t="str">
            <v>Ruko Cylinder</v>
          </cell>
          <cell r="B35" t="str">
            <v>2H</v>
          </cell>
          <cell r="C35" t="str">
            <v>Ruko Cylinder</v>
          </cell>
          <cell r="D35">
            <v>63.98</v>
          </cell>
          <cell r="F35" t="str">
            <v>Body Double profile 85/86</v>
          </cell>
          <cell r="G35">
            <v>20.25</v>
          </cell>
          <cell r="I35" t="str">
            <v>service single</v>
          </cell>
          <cell r="J35">
            <v>-7.39</v>
          </cell>
          <cell r="L35" t="str">
            <v>KIK SB</v>
          </cell>
          <cell r="M35">
            <v>2.06</v>
          </cell>
          <cell r="V35" t="str">
            <v>Padlock NE14L</v>
          </cell>
          <cell r="W35">
            <v>17.25</v>
          </cell>
        </row>
        <row r="36">
          <cell r="A36" t="str">
            <v>Scandinavian Cylinde</v>
          </cell>
          <cell r="B36" t="str">
            <v>2I</v>
          </cell>
          <cell r="C36" t="str">
            <v>Scandinavian Cylinde</v>
          </cell>
          <cell r="D36">
            <v>88.55</v>
          </cell>
          <cell r="F36" t="str">
            <v>Body Double profile 86</v>
          </cell>
          <cell r="G36">
            <v>20.25</v>
          </cell>
          <cell r="I36" t="str">
            <v>master</v>
          </cell>
          <cell r="J36">
            <v>-7.39</v>
          </cell>
          <cell r="L36" t="str">
            <v>NST CN</v>
          </cell>
          <cell r="M36">
            <v>1.59</v>
          </cell>
          <cell r="V36" t="str">
            <v>Padlock NE14H</v>
          </cell>
          <cell r="W36">
            <v>20.58</v>
          </cell>
        </row>
        <row r="37">
          <cell r="A37" t="str">
            <v>Spanish Oval Cylinde</v>
          </cell>
          <cell r="B37" t="str">
            <v>2J</v>
          </cell>
          <cell r="C37" t="str">
            <v>Spanish Oval Cylinde</v>
          </cell>
          <cell r="D37">
            <v>60.85</v>
          </cell>
          <cell r="F37" t="str">
            <v>Body Double profile 90/91</v>
          </cell>
          <cell r="G37">
            <v>29.03</v>
          </cell>
          <cell r="I37" t="str">
            <v>master double</v>
          </cell>
          <cell r="J37">
            <v>-7.39</v>
          </cell>
          <cell r="L37" t="str">
            <v>NC CN</v>
          </cell>
          <cell r="M37">
            <v>1.72</v>
          </cell>
          <cell r="V37" t="str">
            <v>Padlock SBNE12</v>
          </cell>
          <cell r="W37">
            <v>12.57</v>
          </cell>
        </row>
        <row r="38">
          <cell r="A38" t="str">
            <v>ST &amp; ST2  Cylinder</v>
          </cell>
          <cell r="B38" t="str">
            <v>2K</v>
          </cell>
          <cell r="C38" t="str">
            <v>ST &amp; ST2  Cylinder</v>
          </cell>
          <cell r="D38">
            <v>56.29</v>
          </cell>
          <cell r="F38" t="str">
            <v>Body Double profile 91</v>
          </cell>
          <cell r="G38">
            <v>29.03</v>
          </cell>
          <cell r="I38" t="str">
            <v>service/master</v>
          </cell>
          <cell r="J38">
            <v>-7.39</v>
          </cell>
          <cell r="L38" t="str">
            <v>NCM CN</v>
          </cell>
          <cell r="M38">
            <v>1.72</v>
          </cell>
        </row>
        <row r="39">
          <cell r="A39" t="str">
            <v>Titan Cylinder</v>
          </cell>
          <cell r="B39" t="str">
            <v>2L</v>
          </cell>
          <cell r="C39" t="str">
            <v>Titan Cylinder</v>
          </cell>
          <cell r="D39">
            <v>60.95</v>
          </cell>
          <cell r="F39" t="str">
            <v>Body Double profile 92</v>
          </cell>
          <cell r="G39">
            <v>29.03</v>
          </cell>
          <cell r="I39" t="str">
            <v>without double</v>
          </cell>
          <cell r="J39">
            <v>0</v>
          </cell>
          <cell r="L39" t="str">
            <v>SB CN</v>
          </cell>
          <cell r="M39">
            <v>2.06</v>
          </cell>
        </row>
        <row r="40">
          <cell r="A40" t="str">
            <v>Toro/Vachette Cylind</v>
          </cell>
          <cell r="B40" t="str">
            <v>2M</v>
          </cell>
          <cell r="C40" t="str">
            <v>Toro/Vachette Cylind</v>
          </cell>
          <cell r="D40">
            <v>55.29</v>
          </cell>
          <cell r="F40" t="str">
            <v>Body Double profile 93</v>
          </cell>
          <cell r="G40">
            <v>29.03</v>
          </cell>
          <cell r="I40" t="str">
            <v>cust comb</v>
          </cell>
          <cell r="J40">
            <v>-6.96</v>
          </cell>
        </row>
        <row r="41">
          <cell r="A41" t="str">
            <v>Vega Cylinder</v>
          </cell>
          <cell r="B41" t="str">
            <v>2N</v>
          </cell>
          <cell r="C41" t="str">
            <v>Vega Cylinder</v>
          </cell>
          <cell r="D41">
            <v>82.66</v>
          </cell>
          <cell r="F41" t="str">
            <v>Body Double profile 95/96</v>
          </cell>
          <cell r="G41">
            <v>37.92</v>
          </cell>
          <cell r="I41" t="str">
            <v>Hercular without plug &amp; keys</v>
          </cell>
          <cell r="J41">
            <v>-15.33</v>
          </cell>
        </row>
        <row r="42">
          <cell r="A42" t="str">
            <v>Vingcard Cylinder</v>
          </cell>
          <cell r="B42" t="str">
            <v>2O</v>
          </cell>
          <cell r="C42" t="str">
            <v>Vingcard Cylinder</v>
          </cell>
          <cell r="D42">
            <v>43.95</v>
          </cell>
          <cell r="F42" t="str">
            <v>Body Double profile 96</v>
          </cell>
          <cell r="G42">
            <v>37.92</v>
          </cell>
          <cell r="I42" t="str">
            <v>Hercular without plug \ keys \ rosette &amp; cover</v>
          </cell>
          <cell r="J42">
            <v>-24.48</v>
          </cell>
        </row>
        <row r="43">
          <cell r="A43" t="str">
            <v>Parts for Cylinders</v>
          </cell>
          <cell r="B43" t="str">
            <v>2P</v>
          </cell>
          <cell r="C43" t="str">
            <v>Parts for Cylinders</v>
          </cell>
          <cell r="D43">
            <v>0</v>
          </cell>
          <cell r="F43" t="str">
            <v>Body Double profile 100/101</v>
          </cell>
          <cell r="G43">
            <v>46.72</v>
          </cell>
          <cell r="I43" t="str">
            <v>3 user key</v>
          </cell>
          <cell r="J43">
            <v>0</v>
          </cell>
        </row>
        <row r="44">
          <cell r="A44" t="str">
            <v>Knob sets</v>
          </cell>
          <cell r="B44" t="str">
            <v>2Q</v>
          </cell>
          <cell r="C44" t="str">
            <v>Knob sets</v>
          </cell>
          <cell r="D44">
            <v>8.56</v>
          </cell>
          <cell r="F44" t="str">
            <v>Body Double profile 101</v>
          </cell>
          <cell r="G44">
            <v>46.72</v>
          </cell>
          <cell r="I44" t="str">
            <v>4 user key</v>
          </cell>
          <cell r="J44">
            <v>54.26</v>
          </cell>
        </row>
        <row r="45">
          <cell r="A45" t="str">
            <v>Disconnect Knob sets</v>
          </cell>
          <cell r="B45" t="str">
            <v>2R</v>
          </cell>
          <cell r="C45" t="str">
            <v>Disconnect Knob sets</v>
          </cell>
          <cell r="D45">
            <v>120.37</v>
          </cell>
          <cell r="F45" t="str">
            <v>Body Double profile 105/106</v>
          </cell>
          <cell r="G45">
            <v>55.63</v>
          </cell>
          <cell r="I45" t="str">
            <v>5 user key</v>
          </cell>
          <cell r="J45">
            <v>108.52</v>
          </cell>
        </row>
        <row r="46">
          <cell r="A46" t="str">
            <v>Parts for CliQ</v>
          </cell>
          <cell r="B46" t="str">
            <v>2S</v>
          </cell>
          <cell r="C46" t="str">
            <v>Parts for CliQ</v>
          </cell>
          <cell r="D46">
            <v>0</v>
          </cell>
          <cell r="F46" t="str">
            <v>Body Double profile 106</v>
          </cell>
          <cell r="G46">
            <v>55.63</v>
          </cell>
          <cell r="I46" t="str">
            <v>master 3in1</v>
          </cell>
          <cell r="J46">
            <v>-7.39</v>
          </cell>
        </row>
        <row r="47">
          <cell r="A47" t="str">
            <v>50 Plastic Key blanks</v>
          </cell>
          <cell r="B47" t="str">
            <v>2T</v>
          </cell>
          <cell r="C47" t="str">
            <v>50 Plastic Key blanks</v>
          </cell>
          <cell r="D47">
            <v>175.09</v>
          </cell>
          <cell r="F47" t="str">
            <v>Body Double profile 110/111</v>
          </cell>
          <cell r="G47">
            <v>64.52</v>
          </cell>
          <cell r="I47" t="str">
            <v>service 3in1</v>
          </cell>
          <cell r="J47">
            <v>-7.39</v>
          </cell>
        </row>
        <row r="48">
          <cell r="A48" t="str">
            <v>50 Metal Key blanks</v>
          </cell>
          <cell r="B48" t="str">
            <v>2U</v>
          </cell>
          <cell r="C48" t="str">
            <v>50 Metal Key blanks</v>
          </cell>
          <cell r="D48">
            <v>263.64999999999998</v>
          </cell>
          <cell r="F48" t="str">
            <v>Body Double profile 111</v>
          </cell>
          <cell r="G48">
            <v>64.52</v>
          </cell>
          <cell r="I48" t="str">
            <v>cust comb 3in1</v>
          </cell>
          <cell r="J48">
            <v>-7.39</v>
          </cell>
        </row>
        <row r="49">
          <cell r="A49" t="str">
            <v>40 Synerkey blanks</v>
          </cell>
          <cell r="B49" t="str">
            <v>2V</v>
          </cell>
          <cell r="C49" t="str">
            <v>40 Synerkey blanks</v>
          </cell>
          <cell r="D49">
            <v>211.46</v>
          </cell>
          <cell r="F49" t="str">
            <v>Body Double profile 115/116</v>
          </cell>
          <cell r="G49">
            <v>73.319999999999993</v>
          </cell>
          <cell r="I49" t="str">
            <v>Duplicate Key</v>
          </cell>
          <cell r="J49">
            <v>1.31</v>
          </cell>
        </row>
        <row r="50">
          <cell r="A50" t="str">
            <v>Plastic Keys</v>
          </cell>
          <cell r="B50" t="str">
            <v>2W</v>
          </cell>
          <cell r="C50" t="str">
            <v>Plastic Keys</v>
          </cell>
          <cell r="D50">
            <v>3.45</v>
          </cell>
          <cell r="F50" t="str">
            <v>Body Double profile 116</v>
          </cell>
          <cell r="G50">
            <v>73.319999999999993</v>
          </cell>
          <cell r="I50" t="str">
            <v>2 Plastic keys CN</v>
          </cell>
          <cell r="J50">
            <v>-0.95</v>
          </cell>
        </row>
        <row r="51">
          <cell r="A51" t="str">
            <v>Metal Keys</v>
          </cell>
          <cell r="B51" t="str">
            <v>2X</v>
          </cell>
          <cell r="C51" t="str">
            <v>Metal Keys</v>
          </cell>
          <cell r="D51">
            <v>5.12</v>
          </cell>
          <cell r="F51" t="str">
            <v>Body Double profile 120/121</v>
          </cell>
          <cell r="G51">
            <v>82.21</v>
          </cell>
          <cell r="I51" t="str">
            <v>3 Plastic keys CN</v>
          </cell>
          <cell r="J51">
            <v>-0.64</v>
          </cell>
        </row>
        <row r="52">
          <cell r="A52" t="str">
            <v>KEY SETS PLASTIC</v>
          </cell>
          <cell r="B52" t="str">
            <v>2Y</v>
          </cell>
          <cell r="C52" t="str">
            <v>KEY SETS PLASTIC</v>
          </cell>
          <cell r="D52">
            <v>11.9</v>
          </cell>
          <cell r="F52" t="str">
            <v>Body Double profile 121</v>
          </cell>
          <cell r="G52">
            <v>82.21</v>
          </cell>
          <cell r="I52" t="str">
            <v>4 Plastic keys CN</v>
          </cell>
          <cell r="J52">
            <v>-0.33</v>
          </cell>
        </row>
        <row r="53">
          <cell r="A53" t="str">
            <v>Key Cards</v>
          </cell>
          <cell r="B53" t="str">
            <v>2Z</v>
          </cell>
          <cell r="C53" t="str">
            <v>Key Cards</v>
          </cell>
          <cell r="D53">
            <v>1.34</v>
          </cell>
          <cell r="F53" t="str">
            <v>Body Double profile 125/126</v>
          </cell>
          <cell r="G53">
            <v>91</v>
          </cell>
          <cell r="I53" t="str">
            <v>5 Plastic keys CN</v>
          </cell>
          <cell r="J53">
            <v>0</v>
          </cell>
        </row>
        <row r="54">
          <cell r="A54" t="str">
            <v>Quartz Keys</v>
          </cell>
          <cell r="B54" t="str">
            <v>3A</v>
          </cell>
          <cell r="C54" t="str">
            <v>Quartz Keys</v>
          </cell>
          <cell r="D54">
            <v>66.09</v>
          </cell>
          <cell r="F54" t="str">
            <v>Body Double profile 126</v>
          </cell>
          <cell r="G54">
            <v>91</v>
          </cell>
          <cell r="I54" t="str">
            <v>6 Plastic keys CN</v>
          </cell>
          <cell r="J54">
            <v>1.1100000000000001</v>
          </cell>
        </row>
        <row r="55">
          <cell r="A55" t="str">
            <v>User Keys</v>
          </cell>
          <cell r="B55" t="str">
            <v>3B</v>
          </cell>
          <cell r="C55" t="str">
            <v>User Keys</v>
          </cell>
          <cell r="D55">
            <v>53.06</v>
          </cell>
          <cell r="F55" t="str">
            <v>Body Double profile 130/131</v>
          </cell>
          <cell r="G55">
            <v>99.89</v>
          </cell>
          <cell r="I55" t="str">
            <v>2 Plastic keys w/o card CN</v>
          </cell>
          <cell r="J55">
            <v>-1.1599999999999999</v>
          </cell>
        </row>
        <row r="56">
          <cell r="A56" t="str">
            <v>Control Keys</v>
          </cell>
          <cell r="B56" t="str">
            <v>3C</v>
          </cell>
          <cell r="C56" t="str">
            <v>Control Keys</v>
          </cell>
          <cell r="D56">
            <v>90.33</v>
          </cell>
          <cell r="F56" t="str">
            <v>Body Double profile 131</v>
          </cell>
          <cell r="G56">
            <v>99.89</v>
          </cell>
          <cell r="I56" t="str">
            <v>3 Plastic keys w/o card CN</v>
          </cell>
          <cell r="J56">
            <v>-0.84</v>
          </cell>
        </row>
        <row r="57">
          <cell r="A57" t="str">
            <v>Temporary key</v>
          </cell>
          <cell r="B57" t="str">
            <v>3D</v>
          </cell>
          <cell r="C57" t="str">
            <v>Temporary key</v>
          </cell>
          <cell r="D57">
            <v>81.98</v>
          </cell>
          <cell r="F57" t="str">
            <v>Body Double profile 135/136</v>
          </cell>
          <cell r="G57">
            <v>108.68</v>
          </cell>
          <cell r="I57" t="str">
            <v>4 Plastic keys w/o card CN</v>
          </cell>
          <cell r="J57">
            <v>-0.54</v>
          </cell>
        </row>
        <row r="58">
          <cell r="A58" t="str">
            <v>Euro/UK/ Body</v>
          </cell>
          <cell r="B58" t="str">
            <v>3E</v>
          </cell>
          <cell r="C58" t="str">
            <v>Euro/UK/ Body</v>
          </cell>
          <cell r="D58">
            <v>12.34</v>
          </cell>
          <cell r="F58" t="str">
            <v>Body Double profile 136</v>
          </cell>
          <cell r="G58">
            <v>108.68</v>
          </cell>
          <cell r="I58" t="str">
            <v>5 Plastic keys w/o card CN</v>
          </cell>
          <cell r="J58">
            <v>-0.22</v>
          </cell>
        </row>
        <row r="59">
          <cell r="A59" t="str">
            <v>Single Eur/UK/ Body</v>
          </cell>
          <cell r="B59" t="str">
            <v>3F</v>
          </cell>
          <cell r="C59" t="str">
            <v>Single Eur/UK/ Body</v>
          </cell>
          <cell r="D59">
            <v>6.01</v>
          </cell>
          <cell r="F59" t="str">
            <v>Body Double profile 140/141</v>
          </cell>
          <cell r="G59">
            <v>117.58</v>
          </cell>
          <cell r="I59" t="str">
            <v>6 Plastic keys w/o card CN</v>
          </cell>
          <cell r="J59">
            <v>0.9</v>
          </cell>
        </row>
        <row r="60">
          <cell r="A60" t="str">
            <v>Rim Body</v>
          </cell>
          <cell r="B60" t="str">
            <v>3G</v>
          </cell>
          <cell r="C60" t="str">
            <v>Rim Body</v>
          </cell>
          <cell r="D60">
            <v>8.4499999999999993</v>
          </cell>
          <cell r="F60" t="str">
            <v>Body Double profile 151</v>
          </cell>
          <cell r="G60">
            <v>135.28</v>
          </cell>
          <cell r="I60" t="str">
            <v>7 Plastic keys CN</v>
          </cell>
          <cell r="J60">
            <v>1.69</v>
          </cell>
        </row>
        <row r="61">
          <cell r="A61" t="str">
            <v>Mortise Body</v>
          </cell>
          <cell r="B61" t="str">
            <v>3H</v>
          </cell>
          <cell r="C61" t="str">
            <v>Mortise Body</v>
          </cell>
          <cell r="D61">
            <v>8.4499999999999993</v>
          </cell>
          <cell r="F61" t="str">
            <v>Body half profile 39.5</v>
          </cell>
          <cell r="G61">
            <v>0</v>
          </cell>
          <cell r="I61" t="str">
            <v>7 Plastic keys w/o card CN</v>
          </cell>
          <cell r="J61">
            <v>1.48</v>
          </cell>
        </row>
        <row r="62">
          <cell r="A62" t="str">
            <v>KIK Body</v>
          </cell>
          <cell r="B62" t="str">
            <v>3I</v>
          </cell>
          <cell r="C62" t="str">
            <v>KIK Body</v>
          </cell>
          <cell r="D62">
            <v>5.89</v>
          </cell>
          <cell r="F62" t="str">
            <v>Body half profile 40.5</v>
          </cell>
          <cell r="G62">
            <v>0</v>
          </cell>
          <cell r="I62" t="str">
            <v>Service CN</v>
          </cell>
          <cell r="J62">
            <v>-1.27</v>
          </cell>
        </row>
        <row r="63">
          <cell r="A63" t="str">
            <v>ASSA Body</v>
          </cell>
          <cell r="B63" t="str">
            <v>3J</v>
          </cell>
          <cell r="C63" t="str">
            <v>ASSA Body</v>
          </cell>
          <cell r="D63">
            <v>14.02</v>
          </cell>
          <cell r="F63" t="str">
            <v>Body half profile 42.5</v>
          </cell>
          <cell r="G63">
            <v>1.22</v>
          </cell>
          <cell r="I63" t="str">
            <v>Single cylinder without plugs &amp; keys</v>
          </cell>
          <cell r="J63">
            <v>-13.05</v>
          </cell>
        </row>
        <row r="64">
          <cell r="A64" t="str">
            <v>CISA Body</v>
          </cell>
          <cell r="B64" t="str">
            <v>3K</v>
          </cell>
          <cell r="C64" t="str">
            <v>CISA Body</v>
          </cell>
          <cell r="D64">
            <v>13.35</v>
          </cell>
          <cell r="F64" t="str">
            <v>Body half profile 44.5</v>
          </cell>
          <cell r="G64">
            <v>2.56</v>
          </cell>
          <cell r="I64" t="str">
            <v>Cylinder without plugs &amp; keys</v>
          </cell>
          <cell r="J64">
            <v>-17.39</v>
          </cell>
        </row>
        <row r="65">
          <cell r="A65" t="str">
            <v>Cam Body</v>
          </cell>
          <cell r="B65" t="str">
            <v>3L</v>
          </cell>
          <cell r="C65" t="str">
            <v>Cam Body</v>
          </cell>
          <cell r="D65">
            <v>8.4499999999999993</v>
          </cell>
          <cell r="F65" t="str">
            <v>Body half profile 47.5</v>
          </cell>
          <cell r="G65">
            <v>3.79</v>
          </cell>
        </row>
        <row r="66">
          <cell r="A66" t="str">
            <v>Switch Body</v>
          </cell>
          <cell r="B66" t="str">
            <v>3M</v>
          </cell>
          <cell r="C66" t="str">
            <v>Switch Body</v>
          </cell>
          <cell r="D66">
            <v>27.26</v>
          </cell>
          <cell r="F66" t="str">
            <v>Body half profile 49.5</v>
          </cell>
          <cell r="G66">
            <v>7.56</v>
          </cell>
        </row>
        <row r="67">
          <cell r="A67" t="str">
            <v>Alarm Body</v>
          </cell>
          <cell r="B67" t="str">
            <v>3N</v>
          </cell>
          <cell r="C67" t="str">
            <v>Alarm Body</v>
          </cell>
          <cell r="D67">
            <v>23.37</v>
          </cell>
          <cell r="F67" t="str">
            <v>Body half profile 52.5</v>
          </cell>
          <cell r="G67">
            <v>10.119999999999999</v>
          </cell>
        </row>
        <row r="68">
          <cell r="A68" t="str">
            <v>Drawer Lock Body</v>
          </cell>
          <cell r="B68" t="str">
            <v>3O</v>
          </cell>
          <cell r="C68" t="str">
            <v>Drawer Lock Body</v>
          </cell>
          <cell r="D68">
            <v>10.57</v>
          </cell>
          <cell r="F68" t="str">
            <v>Body half profile 54.5</v>
          </cell>
          <cell r="G68">
            <v>12.67</v>
          </cell>
        </row>
        <row r="69">
          <cell r="A69" t="str">
            <v>Fichet Body</v>
          </cell>
          <cell r="B69" t="str">
            <v>3P</v>
          </cell>
          <cell r="C69" t="str">
            <v>Fichet Body</v>
          </cell>
          <cell r="D69">
            <v>18.25</v>
          </cell>
          <cell r="F69" t="str">
            <v>Body half profile 57.5</v>
          </cell>
          <cell r="G69">
            <v>13.91</v>
          </cell>
        </row>
        <row r="70">
          <cell r="A70" t="str">
            <v>File Cabinet Body</v>
          </cell>
          <cell r="B70" t="str">
            <v>3Q</v>
          </cell>
          <cell r="C70" t="str">
            <v>File Cabinet Body</v>
          </cell>
          <cell r="D70">
            <v>8.4499999999999993</v>
          </cell>
          <cell r="F70" t="str">
            <v>Body half profile 59.5</v>
          </cell>
          <cell r="G70">
            <v>17.690000000000001</v>
          </cell>
        </row>
        <row r="71">
          <cell r="A71" t="str">
            <v>Hercular Body</v>
          </cell>
          <cell r="B71" t="str">
            <v>3R</v>
          </cell>
          <cell r="C71" t="str">
            <v>Hercular Body</v>
          </cell>
          <cell r="D71">
            <v>10.89</v>
          </cell>
          <cell r="F71" t="str">
            <v>Body half profile 62.5</v>
          </cell>
          <cell r="G71">
            <v>20.25</v>
          </cell>
        </row>
        <row r="72">
          <cell r="A72" t="str">
            <v>Ingersol Body</v>
          </cell>
          <cell r="B72" t="str">
            <v>3S</v>
          </cell>
          <cell r="C72" t="str">
            <v>Ingersol Body</v>
          </cell>
          <cell r="D72">
            <v>20.81</v>
          </cell>
          <cell r="F72" t="str">
            <v>Body half profile 64.5</v>
          </cell>
          <cell r="G72">
            <v>22.8</v>
          </cell>
        </row>
        <row r="73">
          <cell r="A73" t="str">
            <v>Pushlock Body</v>
          </cell>
          <cell r="B73" t="str">
            <v>3T</v>
          </cell>
          <cell r="C73" t="str">
            <v>Pushlock Body</v>
          </cell>
          <cell r="D73">
            <v>8.4499999999999993</v>
          </cell>
          <cell r="F73" t="str">
            <v>Body half profile 67.5</v>
          </cell>
          <cell r="G73">
            <v>25.25</v>
          </cell>
        </row>
        <row r="74">
          <cell r="A74" t="str">
            <v>Scandinavian Body</v>
          </cell>
          <cell r="B74" t="str">
            <v>3U</v>
          </cell>
          <cell r="C74" t="str">
            <v>Scandinavian Body</v>
          </cell>
          <cell r="D74">
            <v>15.81</v>
          </cell>
          <cell r="F74" t="str">
            <v>Body half profile 69.5</v>
          </cell>
          <cell r="G74">
            <v>27.81</v>
          </cell>
        </row>
        <row r="75">
          <cell r="A75" t="str">
            <v>Shutters Body</v>
          </cell>
          <cell r="B75" t="str">
            <v>3V</v>
          </cell>
          <cell r="C75" t="str">
            <v>Shutters Body</v>
          </cell>
          <cell r="D75">
            <v>8.4499999999999993</v>
          </cell>
          <cell r="F75" t="str">
            <v>Body half profile 72.5</v>
          </cell>
          <cell r="G75">
            <v>30.36</v>
          </cell>
        </row>
        <row r="76">
          <cell r="A76" t="str">
            <v>Spanish Oval Body</v>
          </cell>
          <cell r="B76" t="str">
            <v>3W</v>
          </cell>
          <cell r="C76" t="str">
            <v>Spanish Oval Body</v>
          </cell>
          <cell r="D76">
            <v>33.71</v>
          </cell>
          <cell r="F76" t="str">
            <v>Body half profile 74.5</v>
          </cell>
          <cell r="G76">
            <v>32.93</v>
          </cell>
        </row>
        <row r="77">
          <cell r="A77" t="str">
            <v>Euro Plugs</v>
          </cell>
          <cell r="B77" t="str">
            <v>3X</v>
          </cell>
          <cell r="C77" t="str">
            <v>Euro Plugs</v>
          </cell>
          <cell r="D77">
            <v>5.45</v>
          </cell>
          <cell r="F77" t="str">
            <v>Body half profile 77.5</v>
          </cell>
          <cell r="G77">
            <v>35.369999999999997</v>
          </cell>
        </row>
        <row r="78">
          <cell r="A78" t="str">
            <v>Rim/Mortise Plugs</v>
          </cell>
          <cell r="B78" t="str">
            <v>3Y</v>
          </cell>
          <cell r="C78" t="str">
            <v>Rim/Mortise Plugs</v>
          </cell>
          <cell r="D78">
            <v>7.35</v>
          </cell>
          <cell r="F78" t="str">
            <v>Body half profile 79.5</v>
          </cell>
          <cell r="G78">
            <v>37.92</v>
          </cell>
        </row>
        <row r="79">
          <cell r="A79" t="str">
            <v>KIK Plugs</v>
          </cell>
          <cell r="B79" t="str">
            <v>3Z</v>
          </cell>
          <cell r="C79" t="str">
            <v>KIK Plugs</v>
          </cell>
          <cell r="D79">
            <v>5.55</v>
          </cell>
          <cell r="F79" t="str">
            <v>Body half profile 84.5</v>
          </cell>
          <cell r="G79">
            <v>42.94</v>
          </cell>
        </row>
        <row r="80">
          <cell r="A80" t="str">
            <v>ASSA Plugs</v>
          </cell>
          <cell r="B80" t="str">
            <v>4A</v>
          </cell>
          <cell r="C80" t="str">
            <v>ASSA Plugs</v>
          </cell>
          <cell r="D80">
            <v>7.8</v>
          </cell>
          <cell r="F80" t="str">
            <v>Body half profile 89.5</v>
          </cell>
          <cell r="G80">
            <v>48.07</v>
          </cell>
        </row>
        <row r="81">
          <cell r="A81" t="str">
            <v>CISA Plugs</v>
          </cell>
          <cell r="B81" t="str">
            <v>4B</v>
          </cell>
          <cell r="C81" t="str">
            <v>CISA Plugs</v>
          </cell>
          <cell r="D81">
            <v>7.35</v>
          </cell>
          <cell r="F81" t="str">
            <v>Body half profile 94.5</v>
          </cell>
          <cell r="G81">
            <v>53.06</v>
          </cell>
        </row>
        <row r="82">
          <cell r="A82" t="str">
            <v>Cam Plugs</v>
          </cell>
          <cell r="B82" t="str">
            <v>4C</v>
          </cell>
          <cell r="C82" t="str">
            <v>Cam Plugs</v>
          </cell>
          <cell r="D82">
            <v>7.56</v>
          </cell>
          <cell r="F82" t="str">
            <v>Body half profile 99.5</v>
          </cell>
          <cell r="G82">
            <v>58.19</v>
          </cell>
        </row>
        <row r="83">
          <cell r="A83" t="str">
            <v>Padlock Plugs</v>
          </cell>
          <cell r="B83" t="str">
            <v>4D</v>
          </cell>
          <cell r="C83" t="str">
            <v>Padlock Plugs</v>
          </cell>
          <cell r="D83">
            <v>7.8</v>
          </cell>
          <cell r="F83" t="str">
            <v>Body half profile 104.5</v>
          </cell>
          <cell r="G83">
            <v>63.19</v>
          </cell>
        </row>
        <row r="84">
          <cell r="A84" t="str">
            <v>20 Diameter Plugs</v>
          </cell>
          <cell r="B84" t="str">
            <v>4E</v>
          </cell>
          <cell r="C84" t="str">
            <v>20 Diameter Plugs</v>
          </cell>
          <cell r="D84">
            <v>7.8</v>
          </cell>
          <cell r="F84" t="str">
            <v>Body Mortise 1"</v>
          </cell>
          <cell r="G84">
            <v>0</v>
          </cell>
        </row>
        <row r="85">
          <cell r="A85" t="str">
            <v>KEY SETS METALLIC</v>
          </cell>
          <cell r="B85" t="str">
            <v>4F</v>
          </cell>
          <cell r="C85" t="str">
            <v>KEY SETS METALLIC</v>
          </cell>
          <cell r="D85">
            <v>22.15</v>
          </cell>
          <cell r="F85" t="str">
            <v>Body Mortise 1" 1/8</v>
          </cell>
          <cell r="G85">
            <v>0</v>
          </cell>
        </row>
        <row r="86">
          <cell r="A86" t="str">
            <v>Cronus knob</v>
          </cell>
          <cell r="B86" t="str">
            <v>4G</v>
          </cell>
          <cell r="C86" t="str">
            <v>Cronus knob</v>
          </cell>
          <cell r="D86">
            <v>79.209999999999994</v>
          </cell>
          <cell r="F86" t="str">
            <v>Body Mortise 1" 1/4</v>
          </cell>
          <cell r="G86">
            <v>2.56</v>
          </cell>
        </row>
        <row r="87">
          <cell r="A87" t="str">
            <v>SINERKEY</v>
          </cell>
          <cell r="B87" t="str">
            <v>4H</v>
          </cell>
          <cell r="C87" t="str">
            <v>SINERKEY</v>
          </cell>
          <cell r="D87">
            <v>5.23</v>
          </cell>
          <cell r="F87" t="str">
            <v>Body Mortise 1" 3/8</v>
          </cell>
          <cell r="G87">
            <v>5.01</v>
          </cell>
        </row>
        <row r="88">
          <cell r="A88" t="str">
            <v>COMB. CARDS PACKAGE</v>
          </cell>
          <cell r="B88" t="str">
            <v>4I</v>
          </cell>
          <cell r="C88" t="str">
            <v>COMB. CARDS PACKAGE</v>
          </cell>
          <cell r="D88">
            <v>13.11</v>
          </cell>
          <cell r="F88" t="str">
            <v>Body Mortise 1" 1/2</v>
          </cell>
          <cell r="G88">
            <v>19.579999999999998</v>
          </cell>
        </row>
        <row r="89">
          <cell r="A89" t="str">
            <v>Plastic Key blank 40</v>
          </cell>
          <cell r="B89" t="str">
            <v>4J</v>
          </cell>
          <cell r="C89" t="str">
            <v>Plastic Key blank 40</v>
          </cell>
          <cell r="D89">
            <v>140.16</v>
          </cell>
          <cell r="F89" t="str">
            <v>Body Mortise 1" 3/4</v>
          </cell>
          <cell r="G89">
            <v>25.92</v>
          </cell>
        </row>
        <row r="90">
          <cell r="A90" t="str">
            <v>Inserts for key head</v>
          </cell>
          <cell r="B90" t="str">
            <v>4K</v>
          </cell>
          <cell r="C90" t="str">
            <v>Inserts for key head</v>
          </cell>
          <cell r="D90">
            <v>0.44</v>
          </cell>
          <cell r="F90" t="str">
            <v>Body Mortise 2"</v>
          </cell>
          <cell r="G90">
            <v>25.92</v>
          </cell>
        </row>
        <row r="91">
          <cell r="A91" t="str">
            <v>TLO Keys</v>
          </cell>
          <cell r="B91" t="str">
            <v>4L</v>
          </cell>
          <cell r="C91" t="str">
            <v>TLO Keys</v>
          </cell>
          <cell r="D91">
            <v>5.34</v>
          </cell>
          <cell r="F91" t="str">
            <v>Body Rim 35</v>
          </cell>
          <cell r="G91">
            <v>0</v>
          </cell>
        </row>
        <row r="92">
          <cell r="A92" t="str">
            <v>TLO Keys 50</v>
          </cell>
          <cell r="B92" t="str">
            <v>4M</v>
          </cell>
          <cell r="C92" t="str">
            <v>TLO Keys 50</v>
          </cell>
          <cell r="D92">
            <v>265.54000000000002</v>
          </cell>
          <cell r="F92" t="str">
            <v>Body rim lips</v>
          </cell>
          <cell r="G92">
            <v>0</v>
          </cell>
        </row>
        <row r="93">
          <cell r="A93" t="str">
            <v>Switch Plugs</v>
          </cell>
          <cell r="B93" t="str">
            <v>4N</v>
          </cell>
          <cell r="C93" t="str">
            <v>Switch Plugs</v>
          </cell>
          <cell r="D93">
            <v>20.03</v>
          </cell>
          <cell r="F93" t="str">
            <v>Cam 19 1 1/8</v>
          </cell>
          <cell r="G93">
            <v>0.68</v>
          </cell>
        </row>
        <row r="94">
          <cell r="A94" t="str">
            <v>Quarts XT</v>
          </cell>
          <cell r="B94" t="str">
            <v>4O</v>
          </cell>
          <cell r="C94" t="str">
            <v>Quarts XT</v>
          </cell>
          <cell r="D94">
            <v>80.2</v>
          </cell>
          <cell r="F94" t="str">
            <v>Cam 19 1 1/2</v>
          </cell>
          <cell r="G94">
            <v>3</v>
          </cell>
        </row>
        <row r="95">
          <cell r="A95" t="str">
            <v>KEY SET TLO</v>
          </cell>
          <cell r="B95" t="str">
            <v>4P</v>
          </cell>
          <cell r="C95" t="str">
            <v>KEY SET TLO</v>
          </cell>
          <cell r="D95">
            <v>28.58</v>
          </cell>
          <cell r="F95" t="str">
            <v>Cam 19 5/8</v>
          </cell>
          <cell r="G95">
            <v>0</v>
          </cell>
        </row>
        <row r="96">
          <cell r="A96" t="str">
            <v>Modular bodies</v>
          </cell>
          <cell r="B96" t="str">
            <v>4Q</v>
          </cell>
          <cell r="C96" t="str">
            <v>Modular bodies</v>
          </cell>
          <cell r="D96">
            <v>8.01</v>
          </cell>
          <cell r="F96" t="str">
            <v>Cam 19 7/8</v>
          </cell>
          <cell r="G96">
            <v>0</v>
          </cell>
        </row>
        <row r="97">
          <cell r="A97" t="str">
            <v>Modular parts</v>
          </cell>
          <cell r="B97" t="str">
            <v>4R</v>
          </cell>
          <cell r="C97" t="str">
            <v>Modular parts</v>
          </cell>
          <cell r="D97">
            <v>0</v>
          </cell>
          <cell r="F97" t="str">
            <v>Cam 22 27.3</v>
          </cell>
          <cell r="G97">
            <v>0</v>
          </cell>
        </row>
        <row r="98">
          <cell r="A98" t="str">
            <v>ENTR Double Euro</v>
          </cell>
          <cell r="B98" t="str">
            <v>4S</v>
          </cell>
          <cell r="C98" t="str">
            <v>ENTR Double Euro</v>
          </cell>
          <cell r="D98">
            <v>69.12</v>
          </cell>
          <cell r="F98" t="str">
            <v>Cam 22 38.3</v>
          </cell>
          <cell r="G98">
            <v>3</v>
          </cell>
        </row>
        <row r="99">
          <cell r="A99" t="str">
            <v>Swiss Body</v>
          </cell>
          <cell r="B99" t="str">
            <v>4T</v>
          </cell>
          <cell r="C99" t="str">
            <v>Swiss Body</v>
          </cell>
          <cell r="D99">
            <v>12.84</v>
          </cell>
          <cell r="F99" t="str">
            <v>Double profile 46</v>
          </cell>
          <cell r="G99">
            <v>0</v>
          </cell>
        </row>
        <row r="100">
          <cell r="A100" t="str">
            <v>Single Swiss Body</v>
          </cell>
          <cell r="B100" t="str">
            <v>4U</v>
          </cell>
          <cell r="C100" t="str">
            <v>Single Swiss Body</v>
          </cell>
          <cell r="D100">
            <v>37.840000000000003</v>
          </cell>
          <cell r="F100" t="str">
            <v>Double profile 52</v>
          </cell>
          <cell r="G100">
            <v>0</v>
          </cell>
        </row>
        <row r="101">
          <cell r="A101" t="str">
            <v>Double Euro CN</v>
          </cell>
          <cell r="B101" t="str">
            <v>4W</v>
          </cell>
          <cell r="C101" t="str">
            <v>Double Euro CN</v>
          </cell>
          <cell r="D101">
            <v>22.9</v>
          </cell>
          <cell r="F101" t="str">
            <v>Double profile 54</v>
          </cell>
          <cell r="G101">
            <v>0</v>
          </cell>
        </row>
        <row r="102">
          <cell r="A102" t="str">
            <v>Single Cyl CN</v>
          </cell>
          <cell r="B102" t="str">
            <v>4X</v>
          </cell>
          <cell r="C102" t="str">
            <v>Single Cyl CN</v>
          </cell>
          <cell r="D102">
            <v>15.77</v>
          </cell>
          <cell r="F102" t="str">
            <v>Double profile 58</v>
          </cell>
          <cell r="G102">
            <v>0</v>
          </cell>
        </row>
        <row r="103">
          <cell r="A103" t="str">
            <v>KIK CN</v>
          </cell>
          <cell r="B103" t="str">
            <v>4Y</v>
          </cell>
          <cell r="C103" t="str">
            <v>KIK CN</v>
          </cell>
          <cell r="D103">
            <v>16.579999999999998</v>
          </cell>
          <cell r="F103" t="str">
            <v>Double profile 62/66</v>
          </cell>
          <cell r="G103">
            <v>0</v>
          </cell>
        </row>
        <row r="104">
          <cell r="A104" t="str">
            <v>Rim\Mortise CN</v>
          </cell>
          <cell r="B104" t="str">
            <v>4Z</v>
          </cell>
          <cell r="C104" t="str">
            <v>Rim\Mortise CN</v>
          </cell>
          <cell r="D104">
            <v>17.93</v>
          </cell>
          <cell r="F104" t="str">
            <v>Double profile 62</v>
          </cell>
          <cell r="G104">
            <v>0</v>
          </cell>
        </row>
        <row r="105">
          <cell r="A105" t="str">
            <v>Single Hercular</v>
          </cell>
          <cell r="B105" t="str">
            <v>5A</v>
          </cell>
          <cell r="C105" t="str">
            <v>Single Hercular</v>
          </cell>
          <cell r="D105">
            <v>121.36</v>
          </cell>
          <cell r="F105" t="str">
            <v>Double profile 64</v>
          </cell>
          <cell r="G105">
            <v>0</v>
          </cell>
        </row>
        <row r="106">
          <cell r="A106" t="str">
            <v>Double Hercular</v>
          </cell>
          <cell r="B106" t="str">
            <v>5B</v>
          </cell>
          <cell r="C106" t="str">
            <v>Double Hercular</v>
          </cell>
          <cell r="D106">
            <v>143.61000000000001</v>
          </cell>
          <cell r="F106" t="str">
            <v>Double profile 65</v>
          </cell>
          <cell r="G106">
            <v>0</v>
          </cell>
        </row>
        <row r="107">
          <cell r="A107" t="str">
            <v>Captive Hercular</v>
          </cell>
          <cell r="B107" t="str">
            <v>5C</v>
          </cell>
          <cell r="C107" t="str">
            <v>Captive Hercular</v>
          </cell>
          <cell r="D107">
            <v>159.52000000000001</v>
          </cell>
          <cell r="F107" t="str">
            <v>Double profile 66</v>
          </cell>
          <cell r="G107">
            <v>0</v>
          </cell>
        </row>
        <row r="108">
          <cell r="A108" t="str">
            <v>Cronus double</v>
          </cell>
          <cell r="B108" t="str">
            <v>5D</v>
          </cell>
          <cell r="C108" t="str">
            <v>Cronus double</v>
          </cell>
          <cell r="D108">
            <v>90.33</v>
          </cell>
          <cell r="F108" t="str">
            <v>Double profile 67</v>
          </cell>
          <cell r="G108">
            <v>0</v>
          </cell>
        </row>
        <row r="109">
          <cell r="A109" t="str">
            <v>Parts for Deadbolts</v>
          </cell>
          <cell r="B109" t="str">
            <v>5E</v>
          </cell>
          <cell r="C109" t="str">
            <v>Parts for Deadbolts</v>
          </cell>
          <cell r="D109">
            <v>0</v>
          </cell>
          <cell r="F109" t="str">
            <v>Double profile 68</v>
          </cell>
          <cell r="G109">
            <v>0</v>
          </cell>
        </row>
        <row r="110">
          <cell r="A110" t="str">
            <v>Double E-CLIQ cyl</v>
          </cell>
          <cell r="B110" t="str">
            <v>5F</v>
          </cell>
          <cell r="C110" t="str">
            <v>Double E-CLIQ cyl</v>
          </cell>
          <cell r="D110">
            <v>456.14</v>
          </cell>
          <cell r="F110" t="str">
            <v>Double profile 69</v>
          </cell>
          <cell r="G110">
            <v>0</v>
          </cell>
        </row>
        <row r="111">
          <cell r="A111" t="str">
            <v>Half E-CLIQ cyl</v>
          </cell>
          <cell r="B111" t="str">
            <v>5G</v>
          </cell>
          <cell r="C111" t="str">
            <v>Half E-CLIQ cyl</v>
          </cell>
          <cell r="D111">
            <v>381.11</v>
          </cell>
          <cell r="F111" t="str">
            <v>Double profile 70/71/72</v>
          </cell>
          <cell r="G111">
            <v>5.01</v>
          </cell>
        </row>
        <row r="112">
          <cell r="A112" t="str">
            <v>KIK E- CLIQ</v>
          </cell>
          <cell r="B112" t="str">
            <v>5H</v>
          </cell>
          <cell r="C112" t="str">
            <v>KIK E- CLIQ</v>
          </cell>
          <cell r="D112">
            <v>368.28</v>
          </cell>
          <cell r="F112" t="str">
            <v>Double profile 71</v>
          </cell>
          <cell r="G112">
            <v>5.01</v>
          </cell>
        </row>
        <row r="113">
          <cell r="A113" t="str">
            <v>RIMO E - CLIQ</v>
          </cell>
          <cell r="B113" t="str">
            <v>5I</v>
          </cell>
          <cell r="C113" t="str">
            <v>RIMO E - CLIQ</v>
          </cell>
          <cell r="D113">
            <v>383.63</v>
          </cell>
          <cell r="F113" t="str">
            <v>Double profile 72</v>
          </cell>
          <cell r="G113">
            <v>5.01</v>
          </cell>
        </row>
        <row r="114">
          <cell r="A114" t="str">
            <v>231/232 Locks</v>
          </cell>
          <cell r="B114" t="str">
            <v>5K</v>
          </cell>
          <cell r="C114" t="str">
            <v>231/232 Locks</v>
          </cell>
          <cell r="D114">
            <v>138.5</v>
          </cell>
          <cell r="F114" t="str">
            <v>Double profile 73</v>
          </cell>
          <cell r="G114">
            <v>5.01</v>
          </cell>
        </row>
        <row r="115">
          <cell r="A115" t="str">
            <v>240 Locks</v>
          </cell>
          <cell r="B115" t="str">
            <v>5L</v>
          </cell>
          <cell r="C115" t="str">
            <v>240 Locks</v>
          </cell>
          <cell r="D115">
            <v>155.85</v>
          </cell>
          <cell r="F115" t="str">
            <v>Double profile 75/76/77</v>
          </cell>
          <cell r="G115">
            <v>10.119999999999999</v>
          </cell>
        </row>
        <row r="116">
          <cell r="A116" t="str">
            <v>250 Locks</v>
          </cell>
          <cell r="B116" t="str">
            <v>5M</v>
          </cell>
          <cell r="C116" t="str">
            <v>250 Locks</v>
          </cell>
          <cell r="D116">
            <v>164.75</v>
          </cell>
          <cell r="F116" t="str">
            <v>Double profile 76</v>
          </cell>
          <cell r="G116">
            <v>10.119999999999999</v>
          </cell>
        </row>
        <row r="117">
          <cell r="A117" t="str">
            <v>235 Locks</v>
          </cell>
          <cell r="B117" t="str">
            <v>5N</v>
          </cell>
          <cell r="C117" t="str">
            <v>235 Locks</v>
          </cell>
          <cell r="D117">
            <v>179.33</v>
          </cell>
          <cell r="F117" t="str">
            <v>Double profile 77</v>
          </cell>
          <cell r="G117">
            <v>10.119999999999999</v>
          </cell>
        </row>
        <row r="118">
          <cell r="A118" t="str">
            <v>265 Locks</v>
          </cell>
          <cell r="B118" t="str">
            <v>5O</v>
          </cell>
          <cell r="C118" t="str">
            <v>265 Locks</v>
          </cell>
          <cell r="D118">
            <v>185</v>
          </cell>
          <cell r="F118" t="str">
            <v>Double profile 78</v>
          </cell>
          <cell r="G118">
            <v>10.119999999999999</v>
          </cell>
        </row>
        <row r="119">
          <cell r="A119" t="str">
            <v>600 Series Locks</v>
          </cell>
          <cell r="B119" t="str">
            <v>5P</v>
          </cell>
          <cell r="C119" t="str">
            <v>600 Series Locks</v>
          </cell>
          <cell r="D119">
            <v>215.7</v>
          </cell>
          <cell r="F119" t="str">
            <v>Double profile 79</v>
          </cell>
          <cell r="G119">
            <v>10.119999999999999</v>
          </cell>
        </row>
        <row r="120">
          <cell r="A120" t="str">
            <v>Parts for Multipoint</v>
          </cell>
          <cell r="B120" t="str">
            <v>5Q</v>
          </cell>
          <cell r="C120" t="str">
            <v>Parts for Multipoint</v>
          </cell>
          <cell r="D120">
            <v>0</v>
          </cell>
          <cell r="F120" t="str">
            <v>Double profile 80/81</v>
          </cell>
          <cell r="G120">
            <v>15.13</v>
          </cell>
        </row>
        <row r="121">
          <cell r="A121" t="str">
            <v>Top Guard</v>
          </cell>
          <cell r="B121" t="str">
            <v>5R</v>
          </cell>
          <cell r="C121" t="str">
            <v>Top Guard</v>
          </cell>
          <cell r="D121">
            <v>106.35</v>
          </cell>
          <cell r="F121" t="str">
            <v>Double profile 81</v>
          </cell>
          <cell r="G121">
            <v>15.13</v>
          </cell>
        </row>
        <row r="122">
          <cell r="A122" t="str">
            <v>MPL 200 Locks</v>
          </cell>
          <cell r="B122" t="str">
            <v>5S</v>
          </cell>
          <cell r="C122" t="str">
            <v>MPL 200 Locks</v>
          </cell>
          <cell r="D122">
            <v>56.85</v>
          </cell>
          <cell r="F122" t="str">
            <v>Double profile 82</v>
          </cell>
          <cell r="G122">
            <v>15.13</v>
          </cell>
        </row>
        <row r="123">
          <cell r="A123" t="str">
            <v>700 Locks</v>
          </cell>
          <cell r="B123" t="str">
            <v>5T</v>
          </cell>
          <cell r="C123" t="str">
            <v>700 Locks</v>
          </cell>
          <cell r="D123">
            <v>303.25</v>
          </cell>
          <cell r="F123" t="str">
            <v>Double profile 83</v>
          </cell>
          <cell r="G123">
            <v>15.13</v>
          </cell>
        </row>
        <row r="124">
          <cell r="A124" t="str">
            <v>Parts for 700 Locks</v>
          </cell>
          <cell r="B124" t="str">
            <v>5U</v>
          </cell>
          <cell r="C124" t="str">
            <v>Parts for 700 Locks</v>
          </cell>
          <cell r="D124">
            <v>0</v>
          </cell>
          <cell r="F124" t="str">
            <v>Double profile 84</v>
          </cell>
          <cell r="G124">
            <v>15.13</v>
          </cell>
        </row>
        <row r="125">
          <cell r="A125" t="str">
            <v>Lock 231/2 for cars</v>
          </cell>
          <cell r="B125" t="str">
            <v>5V</v>
          </cell>
          <cell r="C125" t="str">
            <v>Lock 231/2 for cars</v>
          </cell>
          <cell r="D125">
            <v>100.22</v>
          </cell>
          <cell r="F125" t="str">
            <v>Double profile 85/86</v>
          </cell>
          <cell r="G125">
            <v>20.25</v>
          </cell>
        </row>
        <row r="126">
          <cell r="A126" t="str">
            <v>Padlock E-CLIQ NEG</v>
          </cell>
          <cell r="B126" t="str">
            <v>5W</v>
          </cell>
          <cell r="C126" t="str">
            <v>Padlock E-CLIQ NEG</v>
          </cell>
          <cell r="D126">
            <v>363.17</v>
          </cell>
          <cell r="F126" t="str">
            <v>Double profile 86</v>
          </cell>
          <cell r="G126">
            <v>20.25</v>
          </cell>
        </row>
        <row r="127">
          <cell r="A127" t="str">
            <v>Padlock NEG</v>
          </cell>
          <cell r="B127" t="str">
            <v>6A</v>
          </cell>
          <cell r="C127" t="str">
            <v>Padlock NEG</v>
          </cell>
          <cell r="D127">
            <v>50.39</v>
          </cell>
          <cell r="F127" t="str">
            <v>Double profile 87</v>
          </cell>
          <cell r="G127">
            <v>20.25</v>
          </cell>
        </row>
        <row r="128">
          <cell r="A128" t="str">
            <v>Padlock NE</v>
          </cell>
          <cell r="B128" t="str">
            <v>6B</v>
          </cell>
          <cell r="C128" t="str">
            <v>Padlock NE</v>
          </cell>
          <cell r="D128">
            <v>71.08</v>
          </cell>
          <cell r="F128" t="str">
            <v>Double profile 88</v>
          </cell>
          <cell r="G128">
            <v>20.25</v>
          </cell>
        </row>
        <row r="129">
          <cell r="A129" t="str">
            <v>WATCHLOCK</v>
          </cell>
          <cell r="B129" t="str">
            <v>6D</v>
          </cell>
          <cell r="C129" t="str">
            <v>WATCHLOCK</v>
          </cell>
          <cell r="D129">
            <v>569.02</v>
          </cell>
          <cell r="F129" t="str">
            <v>Double profile 90/91</v>
          </cell>
          <cell r="G129">
            <v>29.03</v>
          </cell>
        </row>
        <row r="130">
          <cell r="A130" t="str">
            <v>PARTS FOR WATCHLOCK</v>
          </cell>
          <cell r="B130" t="str">
            <v>6E</v>
          </cell>
          <cell r="C130" t="str">
            <v>PARTS FOR WATCHLOCK</v>
          </cell>
          <cell r="D130">
            <v>0</v>
          </cell>
          <cell r="F130" t="str">
            <v>Double profile 91</v>
          </cell>
          <cell r="G130">
            <v>29.03</v>
          </cell>
        </row>
        <row r="131">
          <cell r="A131" t="str">
            <v>Padlock C6</v>
          </cell>
          <cell r="B131" t="str">
            <v>6F</v>
          </cell>
          <cell r="C131" t="str">
            <v>Padlock C6</v>
          </cell>
          <cell r="D131">
            <v>55.95</v>
          </cell>
          <cell r="F131" t="str">
            <v>Double profile 92</v>
          </cell>
          <cell r="G131">
            <v>29.03</v>
          </cell>
        </row>
        <row r="132">
          <cell r="A132" t="str">
            <v>Padlock C8</v>
          </cell>
          <cell r="B132" t="str">
            <v>6G</v>
          </cell>
          <cell r="C132" t="str">
            <v>Padlock C8</v>
          </cell>
          <cell r="D132">
            <v>58.53</v>
          </cell>
          <cell r="F132" t="str">
            <v>Double profile 93</v>
          </cell>
          <cell r="G132">
            <v>29.03</v>
          </cell>
        </row>
        <row r="133">
          <cell r="A133" t="str">
            <v>Padlock C10</v>
          </cell>
          <cell r="B133" t="str">
            <v>6H</v>
          </cell>
          <cell r="C133" t="str">
            <v>Padlock C10</v>
          </cell>
          <cell r="D133">
            <v>62.3</v>
          </cell>
          <cell r="F133" t="str">
            <v>Double profile 95/96</v>
          </cell>
          <cell r="G133">
            <v>37.92</v>
          </cell>
        </row>
        <row r="134">
          <cell r="A134" t="str">
            <v>Padlock C13</v>
          </cell>
          <cell r="B134" t="str">
            <v>6I</v>
          </cell>
          <cell r="C134" t="str">
            <v>Padlock C13</v>
          </cell>
          <cell r="D134">
            <v>67.08</v>
          </cell>
          <cell r="F134" t="str">
            <v>Double profile 96</v>
          </cell>
          <cell r="G134">
            <v>37.92</v>
          </cell>
        </row>
        <row r="135">
          <cell r="A135" t="str">
            <v>Padlock C13 Single P</v>
          </cell>
          <cell r="B135" t="str">
            <v>6J</v>
          </cell>
          <cell r="C135" t="str">
            <v>Padlock C13 Single P</v>
          </cell>
          <cell r="D135">
            <v>75.2</v>
          </cell>
          <cell r="F135" t="str">
            <v>Double profile 97</v>
          </cell>
          <cell r="G135">
            <v>37.92</v>
          </cell>
        </row>
        <row r="136">
          <cell r="A136" t="str">
            <v>Padlock C16</v>
          </cell>
          <cell r="B136" t="str">
            <v>6K</v>
          </cell>
          <cell r="C136" t="str">
            <v>Padlock C16</v>
          </cell>
          <cell r="D136">
            <v>85.89</v>
          </cell>
          <cell r="F136" t="str">
            <v>Double profile 99</v>
          </cell>
          <cell r="G136">
            <v>37.92</v>
          </cell>
        </row>
        <row r="137">
          <cell r="A137" t="str">
            <v>Padlock C35</v>
          </cell>
          <cell r="B137" t="str">
            <v>6L</v>
          </cell>
          <cell r="C137" t="str">
            <v>Padlock C35</v>
          </cell>
          <cell r="D137">
            <v>106.24</v>
          </cell>
          <cell r="F137" t="str">
            <v>Double profile 100/101</v>
          </cell>
          <cell r="G137">
            <v>46.72</v>
          </cell>
        </row>
        <row r="138">
          <cell r="A138" t="str">
            <v>Padlock G47</v>
          </cell>
          <cell r="B138" t="str">
            <v>6M</v>
          </cell>
          <cell r="C138" t="str">
            <v>Padlock G47</v>
          </cell>
          <cell r="D138">
            <v>35.94</v>
          </cell>
          <cell r="F138" t="str">
            <v>Double profile 101</v>
          </cell>
          <cell r="G138">
            <v>46.72</v>
          </cell>
        </row>
        <row r="139">
          <cell r="A139" t="str">
            <v>Padlock G55</v>
          </cell>
          <cell r="B139" t="str">
            <v>6N</v>
          </cell>
          <cell r="C139" t="str">
            <v>Padlock G55</v>
          </cell>
          <cell r="D139">
            <v>37.6</v>
          </cell>
          <cell r="F139" t="str">
            <v>Double profile 102</v>
          </cell>
          <cell r="G139">
            <v>46.72</v>
          </cell>
        </row>
        <row r="140">
          <cell r="A140" t="str">
            <v>Padlock SBG</v>
          </cell>
          <cell r="B140" t="str">
            <v>6P</v>
          </cell>
          <cell r="C140" t="str">
            <v>Padlock SBG</v>
          </cell>
          <cell r="D140">
            <v>51.73</v>
          </cell>
          <cell r="F140" t="str">
            <v>Double profile 105/106</v>
          </cell>
          <cell r="G140">
            <v>55.63</v>
          </cell>
        </row>
        <row r="141">
          <cell r="A141" t="str">
            <v>Padlock G5</v>
          </cell>
          <cell r="B141" t="str">
            <v>6Q</v>
          </cell>
          <cell r="C141" t="str">
            <v>Padlock G5</v>
          </cell>
          <cell r="D141">
            <v>35.94</v>
          </cell>
          <cell r="F141" t="str">
            <v>Double profile 106</v>
          </cell>
          <cell r="G141">
            <v>55.63</v>
          </cell>
        </row>
        <row r="142">
          <cell r="A142" t="str">
            <v>Padlock TSR</v>
          </cell>
          <cell r="B142" t="str">
            <v>6W</v>
          </cell>
          <cell r="C142" t="str">
            <v>Padlock TSR</v>
          </cell>
          <cell r="D142">
            <v>52.29</v>
          </cell>
          <cell r="F142" t="str">
            <v>Double profile 108</v>
          </cell>
          <cell r="G142">
            <v>55.63</v>
          </cell>
        </row>
        <row r="143">
          <cell r="A143" t="str">
            <v>Round padlocks</v>
          </cell>
          <cell r="B143" t="str">
            <v>6X</v>
          </cell>
          <cell r="C143" t="str">
            <v>Round padlocks</v>
          </cell>
          <cell r="D143">
            <v>65.52</v>
          </cell>
          <cell r="F143" t="str">
            <v>Double profile 110/111</v>
          </cell>
          <cell r="G143">
            <v>64.52</v>
          </cell>
        </row>
        <row r="144">
          <cell r="A144" t="str">
            <v>Parts for Padlocks</v>
          </cell>
          <cell r="B144" t="str">
            <v>6Y</v>
          </cell>
          <cell r="C144" t="str">
            <v>Parts for Padlocks</v>
          </cell>
          <cell r="D144">
            <v>0</v>
          </cell>
          <cell r="F144" t="str">
            <v>Double profile 111</v>
          </cell>
          <cell r="G144">
            <v>64.52</v>
          </cell>
        </row>
        <row r="145">
          <cell r="A145" t="str">
            <v>Hasp 10</v>
          </cell>
          <cell r="B145" t="str">
            <v>6Z</v>
          </cell>
          <cell r="C145" t="str">
            <v>Hasp 10</v>
          </cell>
          <cell r="D145">
            <v>38.26</v>
          </cell>
          <cell r="F145" t="str">
            <v>Double profile 115/116</v>
          </cell>
          <cell r="G145">
            <v>73.319999999999993</v>
          </cell>
        </row>
        <row r="146">
          <cell r="A146" t="str">
            <v>Hasp 13</v>
          </cell>
          <cell r="B146" t="str">
            <v>7A</v>
          </cell>
          <cell r="C146" t="str">
            <v>Hasp 13</v>
          </cell>
          <cell r="D146">
            <v>45.38</v>
          </cell>
          <cell r="F146" t="str">
            <v>Double profile 116</v>
          </cell>
          <cell r="G146">
            <v>73.319999999999993</v>
          </cell>
        </row>
        <row r="147">
          <cell r="A147" t="str">
            <v>Hasp 16</v>
          </cell>
          <cell r="B147" t="str">
            <v>7B</v>
          </cell>
          <cell r="C147" t="str">
            <v>Hasp 16</v>
          </cell>
          <cell r="D147">
            <v>53.63</v>
          </cell>
          <cell r="F147" t="str">
            <v>Double profile 118</v>
          </cell>
          <cell r="G147">
            <v>73.319999999999993</v>
          </cell>
        </row>
        <row r="148">
          <cell r="A148" t="str">
            <v>Shackle Protector 10</v>
          </cell>
          <cell r="B148" t="str">
            <v>7C</v>
          </cell>
          <cell r="C148" t="str">
            <v>Shackle Protector 10</v>
          </cell>
          <cell r="D148">
            <v>19.239999999999998</v>
          </cell>
          <cell r="F148" t="str">
            <v>Double profile 120/121</v>
          </cell>
          <cell r="G148">
            <v>82.21</v>
          </cell>
        </row>
        <row r="149">
          <cell r="A149" t="str">
            <v>Shackle Protector 13</v>
          </cell>
          <cell r="B149" t="str">
            <v>7D</v>
          </cell>
          <cell r="C149" t="str">
            <v>Shackle Protector 13</v>
          </cell>
          <cell r="D149">
            <v>23.25</v>
          </cell>
          <cell r="F149" t="str">
            <v>Double profile 121</v>
          </cell>
          <cell r="G149">
            <v>82.21</v>
          </cell>
        </row>
        <row r="150">
          <cell r="A150" t="str">
            <v>Shackle Protector 16</v>
          </cell>
          <cell r="B150" t="str">
            <v>7E</v>
          </cell>
          <cell r="C150" t="str">
            <v>Shackle Protector 16</v>
          </cell>
          <cell r="D150">
            <v>31.38</v>
          </cell>
          <cell r="F150" t="str">
            <v>Double profile 125/126</v>
          </cell>
          <cell r="G150">
            <v>91</v>
          </cell>
        </row>
        <row r="151">
          <cell r="A151" t="str">
            <v>Hasp &amp; Padlock C10</v>
          </cell>
          <cell r="B151" t="str">
            <v>7F</v>
          </cell>
          <cell r="C151" t="str">
            <v>Hasp &amp; Padlock C10</v>
          </cell>
          <cell r="D151">
            <v>96.01</v>
          </cell>
          <cell r="F151" t="str">
            <v>Double profile 126</v>
          </cell>
          <cell r="G151">
            <v>91</v>
          </cell>
        </row>
        <row r="152">
          <cell r="A152" t="str">
            <v>Hasp &amp; Padlock C13</v>
          </cell>
          <cell r="B152" t="str">
            <v>7G</v>
          </cell>
          <cell r="C152" t="str">
            <v>Hasp &amp; Padlock C13</v>
          </cell>
          <cell r="D152">
            <v>107.57</v>
          </cell>
          <cell r="F152" t="str">
            <v>Double profile 130/131</v>
          </cell>
          <cell r="G152">
            <v>99.89</v>
          </cell>
        </row>
        <row r="153">
          <cell r="A153" t="str">
            <v>Hasp &amp; Padlock C16</v>
          </cell>
          <cell r="B153" t="str">
            <v>7H</v>
          </cell>
          <cell r="C153" t="str">
            <v>Hasp &amp; Padlock C16</v>
          </cell>
          <cell r="D153">
            <v>133.27000000000001</v>
          </cell>
          <cell r="F153" t="str">
            <v>Double profile 131</v>
          </cell>
          <cell r="G153">
            <v>99.89</v>
          </cell>
        </row>
        <row r="154">
          <cell r="A154" t="str">
            <v>Hasp lock</v>
          </cell>
          <cell r="B154" t="str">
            <v>7I</v>
          </cell>
          <cell r="C154" t="str">
            <v>Hasp lock</v>
          </cell>
          <cell r="D154">
            <v>113.02</v>
          </cell>
          <cell r="F154" t="str">
            <v>Double profile 135/136</v>
          </cell>
          <cell r="G154">
            <v>108.68</v>
          </cell>
        </row>
        <row r="155">
          <cell r="A155" t="str">
            <v>SHOWCASE LOCK</v>
          </cell>
          <cell r="B155" t="str">
            <v>7J</v>
          </cell>
          <cell r="C155" t="str">
            <v>SHOWCASE LOCK</v>
          </cell>
          <cell r="D155">
            <v>53.96</v>
          </cell>
          <cell r="F155" t="str">
            <v>Double profile 136</v>
          </cell>
          <cell r="G155">
            <v>108.68</v>
          </cell>
        </row>
        <row r="156">
          <cell r="A156" t="str">
            <v>CYL for Padlock NE</v>
          </cell>
          <cell r="B156" t="str">
            <v>7K</v>
          </cell>
          <cell r="C156" t="str">
            <v>CYL for Padlock NE</v>
          </cell>
          <cell r="D156">
            <v>29.81</v>
          </cell>
          <cell r="F156" t="str">
            <v>Double profile 140/141</v>
          </cell>
          <cell r="G156">
            <v>117.58</v>
          </cell>
        </row>
        <row r="157">
          <cell r="A157" t="str">
            <v>CYL for Padlock NEG</v>
          </cell>
          <cell r="B157" t="str">
            <v>7L</v>
          </cell>
          <cell r="C157" t="str">
            <v>CYL for Padlock NEG</v>
          </cell>
          <cell r="D157">
            <v>27.48</v>
          </cell>
          <cell r="F157" t="str">
            <v>Double profile 141</v>
          </cell>
          <cell r="G157">
            <v>117.58</v>
          </cell>
        </row>
        <row r="158">
          <cell r="A158" t="str">
            <v>Cam 19</v>
          </cell>
          <cell r="B158" t="str">
            <v>7T</v>
          </cell>
          <cell r="C158" t="str">
            <v>Cam 19</v>
          </cell>
          <cell r="D158">
            <v>40.72</v>
          </cell>
          <cell r="F158" t="str">
            <v>Double profile 148</v>
          </cell>
          <cell r="G158">
            <v>126.37</v>
          </cell>
        </row>
        <row r="159">
          <cell r="A159" t="str">
            <v>Cam 22</v>
          </cell>
          <cell r="B159" t="str">
            <v>7U</v>
          </cell>
          <cell r="C159" t="str">
            <v>Cam 22</v>
          </cell>
          <cell r="D159">
            <v>41.16</v>
          </cell>
          <cell r="F159" t="str">
            <v>Double profile 160</v>
          </cell>
          <cell r="G159">
            <v>152.97</v>
          </cell>
        </row>
        <row r="160">
          <cell r="A160" t="str">
            <v>Cam 29</v>
          </cell>
          <cell r="B160" t="str">
            <v>7V</v>
          </cell>
          <cell r="C160" t="str">
            <v>Cam 29</v>
          </cell>
          <cell r="D160">
            <v>45.62</v>
          </cell>
          <cell r="F160" t="str">
            <v>Double profile 170</v>
          </cell>
          <cell r="G160">
            <v>170.65</v>
          </cell>
        </row>
        <row r="161">
          <cell r="A161" t="str">
            <v>Multibolt Locking fo</v>
          </cell>
          <cell r="B161" t="str">
            <v>7W</v>
          </cell>
          <cell r="C161" t="str">
            <v>Multibolt Locking fo</v>
          </cell>
          <cell r="D161">
            <v>68.75</v>
          </cell>
          <cell r="F161" t="str">
            <v>Double profile 270</v>
          </cell>
          <cell r="G161">
            <v>0</v>
          </cell>
        </row>
        <row r="162">
          <cell r="A162" t="str">
            <v>Switch 19</v>
          </cell>
          <cell r="B162" t="str">
            <v>7X</v>
          </cell>
          <cell r="C162" t="str">
            <v>Switch 19</v>
          </cell>
          <cell r="D162">
            <v>53.06</v>
          </cell>
          <cell r="F162" t="str">
            <v>FICHET MORTISE</v>
          </cell>
          <cell r="G162">
            <v>17.25</v>
          </cell>
        </row>
        <row r="163">
          <cell r="A163" t="str">
            <v>Switch 22</v>
          </cell>
          <cell r="B163" t="str">
            <v>7Y</v>
          </cell>
          <cell r="C163" t="str">
            <v>Switch 22</v>
          </cell>
          <cell r="D163">
            <v>55.63</v>
          </cell>
          <cell r="F163" t="str">
            <v>GOAL 6</v>
          </cell>
          <cell r="G163">
            <v>-6.01</v>
          </cell>
        </row>
        <row r="164">
          <cell r="A164" t="str">
            <v>Switch 29</v>
          </cell>
          <cell r="B164" t="str">
            <v>7Z</v>
          </cell>
          <cell r="C164" t="str">
            <v>Switch 29</v>
          </cell>
          <cell r="D164">
            <v>59.73</v>
          </cell>
          <cell r="F164" t="str">
            <v>GOAL AD</v>
          </cell>
          <cell r="G164">
            <v>-6.01</v>
          </cell>
        </row>
        <row r="165">
          <cell r="A165" t="str">
            <v>Alarm Cylinder</v>
          </cell>
          <cell r="B165" t="str">
            <v>8A</v>
          </cell>
          <cell r="C165" t="str">
            <v>Alarm Cylinder</v>
          </cell>
          <cell r="D165">
            <v>109.46</v>
          </cell>
          <cell r="F165" t="str">
            <v>Half profile 36.5</v>
          </cell>
          <cell r="G165">
            <v>0</v>
          </cell>
        </row>
        <row r="166">
          <cell r="A166" t="str">
            <v>Filing cabinet lock</v>
          </cell>
          <cell r="B166" t="str">
            <v>8B</v>
          </cell>
          <cell r="C166" t="str">
            <v>Filing cabinet lock</v>
          </cell>
          <cell r="D166">
            <v>45.05</v>
          </cell>
          <cell r="F166" t="str">
            <v>Half profile 39.5</v>
          </cell>
          <cell r="G166">
            <v>0</v>
          </cell>
        </row>
        <row r="167">
          <cell r="A167" t="str">
            <v>Push lock</v>
          </cell>
          <cell r="B167" t="str">
            <v>8C</v>
          </cell>
          <cell r="C167" t="str">
            <v>Push lock</v>
          </cell>
          <cell r="D167">
            <v>53.84</v>
          </cell>
          <cell r="F167" t="str">
            <v>Half profile 40.5</v>
          </cell>
          <cell r="G167">
            <v>0</v>
          </cell>
        </row>
        <row r="168">
          <cell r="A168" t="str">
            <v>Drawer lock</v>
          </cell>
          <cell r="B168" t="str">
            <v>8D</v>
          </cell>
          <cell r="C168" t="str">
            <v>Drawer lock</v>
          </cell>
          <cell r="D168">
            <v>56.18</v>
          </cell>
          <cell r="F168" t="str">
            <v>Half profile 42.5</v>
          </cell>
          <cell r="G168">
            <v>1.55</v>
          </cell>
        </row>
        <row r="169">
          <cell r="A169" t="str">
            <v>Bullet Shutter lock</v>
          </cell>
          <cell r="B169" t="str">
            <v>8E</v>
          </cell>
          <cell r="C169" t="str">
            <v>Bullet Shutter lock</v>
          </cell>
          <cell r="D169">
            <v>43.27</v>
          </cell>
          <cell r="F169" t="str">
            <v>Half profile 44.5</v>
          </cell>
          <cell r="G169">
            <v>4.78</v>
          </cell>
        </row>
        <row r="170">
          <cell r="A170" t="str">
            <v>T-Handle lock</v>
          </cell>
          <cell r="B170" t="str">
            <v>8F</v>
          </cell>
          <cell r="C170" t="str">
            <v>T-Handle lock</v>
          </cell>
          <cell r="D170">
            <v>48.61</v>
          </cell>
          <cell r="F170" t="str">
            <v>Half profile 47.5</v>
          </cell>
          <cell r="G170">
            <v>6.34</v>
          </cell>
        </row>
        <row r="171">
          <cell r="A171" t="str">
            <v>Door Closers</v>
          </cell>
          <cell r="B171" t="str">
            <v>8L</v>
          </cell>
          <cell r="C171" t="str">
            <v>Door Closers</v>
          </cell>
          <cell r="D171">
            <v>0</v>
          </cell>
          <cell r="F171" t="str">
            <v>Half profile 49.5</v>
          </cell>
          <cell r="G171">
            <v>9.4600000000000009</v>
          </cell>
        </row>
        <row r="172">
          <cell r="A172" t="str">
            <v>Electric strikes</v>
          </cell>
          <cell r="B172" t="str">
            <v>8N</v>
          </cell>
          <cell r="C172" t="str">
            <v>Electric strikes</v>
          </cell>
          <cell r="D172">
            <v>0</v>
          </cell>
          <cell r="F172" t="str">
            <v>Half profile 52.5</v>
          </cell>
          <cell r="G172">
            <v>12.67</v>
          </cell>
        </row>
        <row r="173">
          <cell r="A173" t="str">
            <v>ProQsimity</v>
          </cell>
          <cell r="B173" t="str">
            <v>8P</v>
          </cell>
          <cell r="C173" t="str">
            <v>ProQsimity</v>
          </cell>
          <cell r="D173">
            <v>0</v>
          </cell>
          <cell r="F173" t="str">
            <v>Half profile 54.5</v>
          </cell>
          <cell r="G173">
            <v>15.81</v>
          </cell>
        </row>
        <row r="174">
          <cell r="A174" t="str">
            <v>Parts for Doors</v>
          </cell>
          <cell r="B174" t="str">
            <v>8R</v>
          </cell>
          <cell r="C174" t="str">
            <v>Parts for Doors</v>
          </cell>
          <cell r="D174">
            <v>0</v>
          </cell>
          <cell r="F174" t="str">
            <v>Half profile 57.5</v>
          </cell>
          <cell r="G174">
            <v>19.02</v>
          </cell>
        </row>
        <row r="175">
          <cell r="A175" t="str">
            <v>Safes</v>
          </cell>
          <cell r="B175" t="str">
            <v>8T</v>
          </cell>
          <cell r="C175" t="str">
            <v>Safes</v>
          </cell>
          <cell r="D175">
            <v>0</v>
          </cell>
          <cell r="F175" t="str">
            <v>Half profile 59.5</v>
          </cell>
          <cell r="G175">
            <v>22.15</v>
          </cell>
        </row>
        <row r="176">
          <cell r="A176" t="str">
            <v>CTL 22</v>
          </cell>
          <cell r="B176" t="str">
            <v>8V</v>
          </cell>
          <cell r="C176" t="str">
            <v>CTL 22</v>
          </cell>
          <cell r="D176">
            <v>97.34</v>
          </cell>
          <cell r="F176" t="str">
            <v>Half profile 62.5</v>
          </cell>
          <cell r="G176">
            <v>25.25</v>
          </cell>
        </row>
        <row r="177">
          <cell r="A177" t="str">
            <v>CTL 45</v>
          </cell>
          <cell r="B177" t="str">
            <v>8W</v>
          </cell>
          <cell r="C177" t="str">
            <v>CTL 45</v>
          </cell>
          <cell r="D177">
            <v>103.68</v>
          </cell>
          <cell r="F177" t="str">
            <v>Half profile 64</v>
          </cell>
          <cell r="G177">
            <v>28.48</v>
          </cell>
        </row>
        <row r="178">
          <cell r="A178" t="str">
            <v>CTL 50</v>
          </cell>
          <cell r="B178" t="str">
            <v>8X</v>
          </cell>
          <cell r="C178" t="str">
            <v>CTL 50</v>
          </cell>
          <cell r="D178">
            <v>91</v>
          </cell>
          <cell r="F178" t="str">
            <v>Half profile 64.5</v>
          </cell>
          <cell r="G178">
            <v>28.48</v>
          </cell>
        </row>
        <row r="179">
          <cell r="A179" t="str">
            <v>CTL 52</v>
          </cell>
          <cell r="B179" t="str">
            <v>8Y</v>
          </cell>
          <cell r="C179" t="str">
            <v>CTL 52</v>
          </cell>
          <cell r="D179">
            <v>99.89</v>
          </cell>
          <cell r="F179" t="str">
            <v>Half profile 67.5</v>
          </cell>
          <cell r="G179">
            <v>31.59</v>
          </cell>
        </row>
        <row r="180">
          <cell r="A180" t="str">
            <v>CTL 53</v>
          </cell>
          <cell r="B180" t="str">
            <v>8Z</v>
          </cell>
          <cell r="C180" t="str">
            <v>CTL 53</v>
          </cell>
          <cell r="D180">
            <v>103.68</v>
          </cell>
          <cell r="F180" t="str">
            <v>Half profile 69.5</v>
          </cell>
          <cell r="G180">
            <v>34.82</v>
          </cell>
        </row>
        <row r="181">
          <cell r="A181" t="str">
            <v>CTL 57</v>
          </cell>
          <cell r="B181" t="str">
            <v>9A</v>
          </cell>
          <cell r="C181" t="str">
            <v>CTL 57</v>
          </cell>
          <cell r="D181">
            <v>100.35</v>
          </cell>
          <cell r="F181" t="str">
            <v>Half profile 72.5</v>
          </cell>
          <cell r="G181">
            <v>37.92</v>
          </cell>
        </row>
        <row r="182">
          <cell r="A182" t="str">
            <v>Cylinder for MVP</v>
          </cell>
          <cell r="B182" t="str">
            <v>9B</v>
          </cell>
          <cell r="C182" t="str">
            <v>Cylinder for MVP</v>
          </cell>
          <cell r="D182">
            <v>24.91</v>
          </cell>
          <cell r="F182" t="str">
            <v>Half profile 74.5</v>
          </cell>
          <cell r="G182">
            <v>41.05</v>
          </cell>
        </row>
        <row r="183">
          <cell r="A183" t="str">
            <v>TRX</v>
          </cell>
          <cell r="B183" t="str">
            <v>9C</v>
          </cell>
          <cell r="C183" t="str">
            <v>TRX</v>
          </cell>
          <cell r="D183">
            <v>147.96</v>
          </cell>
          <cell r="F183" t="str">
            <v>Half profile 77.5</v>
          </cell>
          <cell r="G183">
            <v>44.28</v>
          </cell>
        </row>
        <row r="184">
          <cell r="A184" t="str">
            <v>CSL</v>
          </cell>
          <cell r="B184" t="str">
            <v>9D</v>
          </cell>
          <cell r="C184" t="str">
            <v>CSL</v>
          </cell>
          <cell r="D184">
            <v>128.93</v>
          </cell>
          <cell r="F184" t="str">
            <v>Half profile 79.5</v>
          </cell>
          <cell r="G184">
            <v>47.4</v>
          </cell>
        </row>
        <row r="185">
          <cell r="A185" t="str">
            <v>Hood lock</v>
          </cell>
          <cell r="B185" t="str">
            <v>9E</v>
          </cell>
          <cell r="C185" t="str">
            <v>Hood lock</v>
          </cell>
          <cell r="D185">
            <v>82.21</v>
          </cell>
          <cell r="F185" t="str">
            <v>Half profile 84.5</v>
          </cell>
          <cell r="G185">
            <v>53.73</v>
          </cell>
        </row>
        <row r="186">
          <cell r="A186" t="str">
            <v>King Pin Lock</v>
          </cell>
          <cell r="B186" t="str">
            <v>9F</v>
          </cell>
          <cell r="C186" t="str">
            <v>King Pin Lock</v>
          </cell>
          <cell r="D186">
            <v>378</v>
          </cell>
          <cell r="F186" t="str">
            <v>Half profile 89.5</v>
          </cell>
          <cell r="G186">
            <v>60.07</v>
          </cell>
        </row>
        <row r="187">
          <cell r="A187" t="str">
            <v>Trailer Ring Lock</v>
          </cell>
          <cell r="B187" t="str">
            <v>9G</v>
          </cell>
          <cell r="C187" t="str">
            <v>Trailer Ring Lock</v>
          </cell>
          <cell r="D187">
            <v>377.78</v>
          </cell>
          <cell r="F187" t="str">
            <v>Half profile 99.5</v>
          </cell>
          <cell r="G187">
            <v>72.64</v>
          </cell>
        </row>
        <row r="188">
          <cell r="A188" t="str">
            <v>Container lock</v>
          </cell>
          <cell r="B188" t="str">
            <v>9H</v>
          </cell>
          <cell r="C188" t="str">
            <v>Container lock</v>
          </cell>
          <cell r="D188">
            <v>259.64</v>
          </cell>
          <cell r="F188" t="str">
            <v>kik 5.3</v>
          </cell>
          <cell r="G188">
            <v>0</v>
          </cell>
        </row>
        <row r="189">
          <cell r="A189" t="str">
            <v>Parts for VPS</v>
          </cell>
          <cell r="B189" t="str">
            <v>9I</v>
          </cell>
          <cell r="C189" t="str">
            <v>Parts for VPS</v>
          </cell>
          <cell r="D189">
            <v>0</v>
          </cell>
          <cell r="F189" t="str">
            <v>kik 6.3</v>
          </cell>
          <cell r="G189">
            <v>0</v>
          </cell>
        </row>
        <row r="190">
          <cell r="A190" t="str">
            <v>Shackle for VPS</v>
          </cell>
          <cell r="B190" t="str">
            <v>9J</v>
          </cell>
          <cell r="C190" t="str">
            <v>Shackle for VPS</v>
          </cell>
          <cell r="D190">
            <v>14.45</v>
          </cell>
          <cell r="F190" t="str">
            <v>kik 13.9</v>
          </cell>
          <cell r="G190">
            <v>0</v>
          </cell>
        </row>
        <row r="191">
          <cell r="A191" t="str">
            <v>Stands</v>
          </cell>
          <cell r="B191" t="str">
            <v>9K</v>
          </cell>
          <cell r="C191" t="str">
            <v>Stands</v>
          </cell>
          <cell r="D191">
            <v>21.47</v>
          </cell>
          <cell r="F191" t="str">
            <v>kik 14</v>
          </cell>
          <cell r="G191">
            <v>0</v>
          </cell>
        </row>
        <row r="192">
          <cell r="A192" t="str">
            <v>ArmaDlock</v>
          </cell>
          <cell r="B192" t="str">
            <v>9L</v>
          </cell>
          <cell r="C192" t="str">
            <v>ArmaDlock</v>
          </cell>
          <cell r="D192">
            <v>162</v>
          </cell>
          <cell r="F192" t="str">
            <v>KIK 14.5 - line 10</v>
          </cell>
          <cell r="G192">
            <v>0</v>
          </cell>
        </row>
        <row r="193">
          <cell r="A193" t="str">
            <v>Full size KCM</v>
          </cell>
          <cell r="B193" t="str">
            <v>9M</v>
          </cell>
          <cell r="C193" t="str">
            <v>Full size KCM</v>
          </cell>
          <cell r="D193">
            <v>7725.75</v>
          </cell>
          <cell r="F193" t="str">
            <v>KIK 14.5 - line 10 Arrow</v>
          </cell>
          <cell r="G193">
            <v>0</v>
          </cell>
        </row>
        <row r="194">
          <cell r="A194" t="str">
            <v>Compact KCM</v>
          </cell>
          <cell r="B194" t="str">
            <v>9N</v>
          </cell>
          <cell r="C194" t="str">
            <v>Compact KCM</v>
          </cell>
          <cell r="D194">
            <v>3443.54</v>
          </cell>
          <cell r="F194" t="str">
            <v>KIK 14.5 - line 11</v>
          </cell>
          <cell r="G194">
            <v>0</v>
          </cell>
        </row>
        <row r="195">
          <cell r="A195" t="str">
            <v>Parts for K.C.M</v>
          </cell>
          <cell r="B195" t="str">
            <v>9O</v>
          </cell>
          <cell r="C195" t="str">
            <v>Parts for K.C.M</v>
          </cell>
          <cell r="D195">
            <v>0</v>
          </cell>
          <cell r="F195" t="str">
            <v>KIK 14.6 - line 8</v>
          </cell>
          <cell r="G195">
            <v>0</v>
          </cell>
        </row>
        <row r="196">
          <cell r="A196" t="str">
            <v>Advertising</v>
          </cell>
          <cell r="B196" t="str">
            <v>9Q</v>
          </cell>
          <cell r="C196" t="str">
            <v>Advertising</v>
          </cell>
          <cell r="D196">
            <v>0</v>
          </cell>
          <cell r="F196" t="str">
            <v>KIK 15.8  Arrow</v>
          </cell>
          <cell r="G196">
            <v>0</v>
          </cell>
        </row>
        <row r="197">
          <cell r="A197" t="str">
            <v>Models</v>
          </cell>
          <cell r="B197" t="str">
            <v>9R</v>
          </cell>
          <cell r="C197" t="str">
            <v>Models</v>
          </cell>
          <cell r="D197">
            <v>0</v>
          </cell>
          <cell r="F197" t="str">
            <v>kik 16 6.3 4 pins</v>
          </cell>
          <cell r="G197">
            <v>0</v>
          </cell>
        </row>
        <row r="198">
          <cell r="A198" t="str">
            <v>Posters &amp; Brochures</v>
          </cell>
          <cell r="B198" t="str">
            <v>9S</v>
          </cell>
          <cell r="C198" t="str">
            <v>Posters &amp; Brochures</v>
          </cell>
          <cell r="D198">
            <v>0</v>
          </cell>
          <cell r="F198" t="str">
            <v>kik 16 6.3 5 pins</v>
          </cell>
          <cell r="G198">
            <v>0</v>
          </cell>
        </row>
        <row r="199">
          <cell r="A199" t="str">
            <v>Compact 7X7 KCM</v>
          </cell>
          <cell r="C199" t="str">
            <v>Compact 7X7 KCM</v>
          </cell>
          <cell r="D199">
            <v>3787.05</v>
          </cell>
          <cell r="F199" t="str">
            <v>LA MIWA</v>
          </cell>
          <cell r="G199">
            <v>14.45</v>
          </cell>
        </row>
        <row r="200">
          <cell r="A200" t="str">
            <v>KC5</v>
          </cell>
          <cell r="C200" t="str">
            <v>KC5</v>
          </cell>
          <cell r="D200">
            <v>19618.87</v>
          </cell>
          <cell r="F200" t="str">
            <v>KS MIWA</v>
          </cell>
          <cell r="G200">
            <v>55.51</v>
          </cell>
        </row>
        <row r="201">
          <cell r="F201" t="str">
            <v>LIX MIWA</v>
          </cell>
          <cell r="G201">
            <v>4.1100000000000003</v>
          </cell>
        </row>
        <row r="202">
          <cell r="F202" t="str">
            <v>RA MIWA</v>
          </cell>
          <cell r="G202">
            <v>14.57</v>
          </cell>
        </row>
        <row r="203">
          <cell r="F203" t="str">
            <v>MIWA SWLSP</v>
          </cell>
          <cell r="G203">
            <v>36.479999999999997</v>
          </cell>
        </row>
        <row r="204">
          <cell r="F204" t="str">
            <v>PMK MIWA</v>
          </cell>
          <cell r="G204">
            <v>5.79</v>
          </cell>
        </row>
        <row r="205">
          <cell r="F205" t="str">
            <v>NDR MIWA</v>
          </cell>
          <cell r="G205">
            <v>5.79</v>
          </cell>
        </row>
        <row r="206">
          <cell r="F206" t="str">
            <v>HPD MIWA</v>
          </cell>
          <cell r="G206">
            <v>10.89</v>
          </cell>
        </row>
        <row r="207">
          <cell r="F207" t="str">
            <v>BH MIWA</v>
          </cell>
          <cell r="G207">
            <v>10.89</v>
          </cell>
        </row>
        <row r="208">
          <cell r="F208" t="str">
            <v>Mortise 1"</v>
          </cell>
          <cell r="G208">
            <v>0</v>
          </cell>
        </row>
        <row r="209">
          <cell r="F209" t="str">
            <v>Mortise 1"1/8</v>
          </cell>
          <cell r="G209">
            <v>0</v>
          </cell>
        </row>
        <row r="210">
          <cell r="F210" t="str">
            <v>Mortise 1"1/4</v>
          </cell>
          <cell r="G210">
            <v>2.56</v>
          </cell>
        </row>
        <row r="211">
          <cell r="F211" t="str">
            <v>Mortise 1"3/8</v>
          </cell>
          <cell r="G211">
            <v>5.01</v>
          </cell>
        </row>
        <row r="212">
          <cell r="F212" t="str">
            <v>Mortise 1"1/2</v>
          </cell>
          <cell r="G212">
            <v>20.25</v>
          </cell>
        </row>
        <row r="213">
          <cell r="F213" t="str">
            <v>Mortise 1"3/4</v>
          </cell>
          <cell r="G213">
            <v>27.81</v>
          </cell>
        </row>
        <row r="214">
          <cell r="F214" t="str">
            <v>Mortise 2"</v>
          </cell>
          <cell r="G214">
            <v>35.369999999999997</v>
          </cell>
        </row>
        <row r="215">
          <cell r="F215" t="str">
            <v>PADBARS 8</v>
          </cell>
          <cell r="G215">
            <v>0</v>
          </cell>
        </row>
        <row r="216">
          <cell r="F216" t="str">
            <v>PADBARS 11</v>
          </cell>
          <cell r="G216">
            <v>13.35</v>
          </cell>
        </row>
        <row r="217">
          <cell r="F217" t="str">
            <v>PADBARS 14</v>
          </cell>
          <cell r="G217">
            <v>26.26</v>
          </cell>
        </row>
        <row r="218">
          <cell r="F218" t="str">
            <v>PADBARS 18</v>
          </cell>
          <cell r="G218">
            <v>70.97</v>
          </cell>
        </row>
        <row r="219">
          <cell r="F219" t="str">
            <v>Plug cam 19 34.3</v>
          </cell>
          <cell r="G219">
            <v>0</v>
          </cell>
        </row>
        <row r="220">
          <cell r="F220" t="str">
            <v>Plug cam 19 39.6</v>
          </cell>
          <cell r="G220">
            <v>0</v>
          </cell>
        </row>
        <row r="221">
          <cell r="F221" t="str">
            <v>plug cam 19 - 40.3</v>
          </cell>
          <cell r="G221">
            <v>1.22</v>
          </cell>
        </row>
        <row r="222">
          <cell r="F222" t="str">
            <v>Plug cam 19 42</v>
          </cell>
          <cell r="G222">
            <v>1.22</v>
          </cell>
        </row>
        <row r="223">
          <cell r="F223" t="str">
            <v>Plug cam 19 46</v>
          </cell>
          <cell r="G223">
            <v>1.55</v>
          </cell>
        </row>
        <row r="224">
          <cell r="F224" t="str">
            <v>Plug cam 19 46.7</v>
          </cell>
          <cell r="G224">
            <v>2.12</v>
          </cell>
        </row>
        <row r="225">
          <cell r="F225" t="str">
            <v>plug cam 19  48.4</v>
          </cell>
          <cell r="G225">
            <v>2.12</v>
          </cell>
        </row>
        <row r="226">
          <cell r="F226" t="str">
            <v>Plug cam 19 54.5</v>
          </cell>
          <cell r="G226">
            <v>2.46</v>
          </cell>
        </row>
        <row r="227">
          <cell r="F227" t="str">
            <v>plug cam 19  55.2</v>
          </cell>
          <cell r="G227">
            <v>2.46</v>
          </cell>
        </row>
        <row r="228">
          <cell r="F228" t="str">
            <v>Plug cam 19 56 5 pins</v>
          </cell>
          <cell r="G228">
            <v>2.46</v>
          </cell>
        </row>
        <row r="229">
          <cell r="F229" t="str">
            <v>plug cam 19  56.9</v>
          </cell>
          <cell r="G229">
            <v>2.46</v>
          </cell>
        </row>
        <row r="230">
          <cell r="F230" t="str">
            <v>plug cam 22  31.2 3 pins</v>
          </cell>
          <cell r="G230">
            <v>0</v>
          </cell>
        </row>
        <row r="231">
          <cell r="F231" t="str">
            <v>Plug cam 22 36 4 pins</v>
          </cell>
          <cell r="G231">
            <v>0</v>
          </cell>
        </row>
        <row r="232">
          <cell r="F232" t="str">
            <v>Plug cam 22 40.8</v>
          </cell>
          <cell r="G232">
            <v>1.22</v>
          </cell>
        </row>
        <row r="233">
          <cell r="F233" t="str">
            <v>Plug cam 22 51.8 5 pins</v>
          </cell>
          <cell r="G233">
            <v>1.89</v>
          </cell>
        </row>
        <row r="234">
          <cell r="F234" t="str">
            <v>Plug cam 29 37 4 pins</v>
          </cell>
          <cell r="G234">
            <v>0</v>
          </cell>
        </row>
        <row r="235">
          <cell r="F235" t="str">
            <v>Plug cam 29 42 5 pins</v>
          </cell>
          <cell r="G235">
            <v>1.22</v>
          </cell>
        </row>
        <row r="236">
          <cell r="F236" t="str">
            <v>Plug euro\union 22.5</v>
          </cell>
          <cell r="G236">
            <v>0</v>
          </cell>
        </row>
        <row r="237">
          <cell r="F237" t="str">
            <v>Plug euro\union 26.5</v>
          </cell>
          <cell r="G237">
            <v>0</v>
          </cell>
        </row>
        <row r="238">
          <cell r="F238" t="str">
            <v>Plug euro\union 29.5</v>
          </cell>
          <cell r="G238">
            <v>0</v>
          </cell>
        </row>
        <row r="239">
          <cell r="F239" t="str">
            <v>Plug euro\union 31</v>
          </cell>
          <cell r="G239">
            <v>0</v>
          </cell>
        </row>
        <row r="240">
          <cell r="F240" t="str">
            <v>Plug euro\union 32.5</v>
          </cell>
          <cell r="G240">
            <v>0</v>
          </cell>
        </row>
        <row r="241">
          <cell r="F241" t="str">
            <v>Plug euro\union 34.5</v>
          </cell>
          <cell r="G241">
            <v>1</v>
          </cell>
        </row>
        <row r="242">
          <cell r="F242" t="str">
            <v>Plug euro\union 37.5</v>
          </cell>
          <cell r="G242">
            <v>1.44</v>
          </cell>
        </row>
        <row r="243">
          <cell r="F243" t="str">
            <v>Plug euro\union 39.5</v>
          </cell>
          <cell r="G243">
            <v>1.78</v>
          </cell>
        </row>
        <row r="244">
          <cell r="F244" t="str">
            <v>Plug euro\union 42.5</v>
          </cell>
          <cell r="G244">
            <v>2.46</v>
          </cell>
        </row>
        <row r="245">
          <cell r="F245" t="str">
            <v>Plug euro\union 44.5</v>
          </cell>
          <cell r="G245">
            <v>3.11</v>
          </cell>
        </row>
        <row r="246">
          <cell r="F246" t="str">
            <v>Plug euro\union 47.5</v>
          </cell>
          <cell r="G246">
            <v>3.67</v>
          </cell>
        </row>
        <row r="247">
          <cell r="F247" t="str">
            <v>Plug euro\union 49.5</v>
          </cell>
          <cell r="G247">
            <v>4.34</v>
          </cell>
        </row>
        <row r="248">
          <cell r="F248" t="str">
            <v>Plug euro\union 52.5</v>
          </cell>
          <cell r="G248">
            <v>5.01</v>
          </cell>
        </row>
        <row r="249">
          <cell r="F249" t="str">
            <v>Plug euro\union 54.5</v>
          </cell>
          <cell r="G249">
            <v>5.68</v>
          </cell>
        </row>
        <row r="250">
          <cell r="F250" t="str">
            <v>Plug euro\union 57.5</v>
          </cell>
          <cell r="G250">
            <v>6.23</v>
          </cell>
        </row>
        <row r="251">
          <cell r="F251" t="str">
            <v>Plug euro\union 59.5</v>
          </cell>
          <cell r="G251">
            <v>6.9</v>
          </cell>
        </row>
        <row r="252">
          <cell r="F252" t="str">
            <v>Plug euro\union 62.5</v>
          </cell>
          <cell r="G252">
            <v>7.56</v>
          </cell>
        </row>
        <row r="253">
          <cell r="F253" t="str">
            <v>Plug euro\union 64.5</v>
          </cell>
          <cell r="G253">
            <v>8.1199999999999992</v>
          </cell>
        </row>
        <row r="254">
          <cell r="F254" t="str">
            <v>Plug euro\union 67.5</v>
          </cell>
          <cell r="G254">
            <v>8.7899999999999991</v>
          </cell>
        </row>
        <row r="255">
          <cell r="F255" t="str">
            <v>Plug euro\union 69.5</v>
          </cell>
          <cell r="G255">
            <v>9.4600000000000009</v>
          </cell>
        </row>
        <row r="256">
          <cell r="F256" t="str">
            <v>Plug euro\union 72.5</v>
          </cell>
          <cell r="G256">
            <v>10.02</v>
          </cell>
        </row>
        <row r="257">
          <cell r="F257" t="str">
            <v>Plug euro\union 74.5</v>
          </cell>
          <cell r="G257">
            <v>10.68</v>
          </cell>
        </row>
        <row r="258">
          <cell r="F258" t="str">
            <v>Plug euro\union 77.5</v>
          </cell>
          <cell r="G258">
            <v>11.36</v>
          </cell>
        </row>
        <row r="259">
          <cell r="F259" t="str">
            <v>Plug euro\union 79.5</v>
          </cell>
          <cell r="G259">
            <v>11.9</v>
          </cell>
        </row>
        <row r="260">
          <cell r="F260" t="str">
            <v>Plug euro\union 82.5</v>
          </cell>
          <cell r="G260">
            <v>12.57</v>
          </cell>
        </row>
        <row r="261">
          <cell r="F261" t="str">
            <v>Plug euro\union 84.5</v>
          </cell>
          <cell r="G261">
            <v>13.25</v>
          </cell>
        </row>
        <row r="262">
          <cell r="F262" t="str">
            <v>Plug euro\union 87.5</v>
          </cell>
          <cell r="G262">
            <v>13.79</v>
          </cell>
        </row>
        <row r="263">
          <cell r="F263" t="str">
            <v>Plug euro\union 89.5</v>
          </cell>
          <cell r="G263">
            <v>14.45</v>
          </cell>
        </row>
        <row r="264">
          <cell r="F264" t="str">
            <v>Plug euro\union 92.5</v>
          </cell>
          <cell r="G264">
            <v>15.13</v>
          </cell>
        </row>
        <row r="265">
          <cell r="F265" t="str">
            <v>Plug euro\union 94.5</v>
          </cell>
          <cell r="G265">
            <v>15.68</v>
          </cell>
        </row>
        <row r="266">
          <cell r="F266" t="str">
            <v>Plug euro\union 97.5</v>
          </cell>
          <cell r="G266">
            <v>16.350000000000001</v>
          </cell>
        </row>
        <row r="267">
          <cell r="F267" t="str">
            <v>Plug euro\union 99.5</v>
          </cell>
          <cell r="G267">
            <v>17.02</v>
          </cell>
        </row>
        <row r="268">
          <cell r="F268" t="str">
            <v>Plug KIK 13.8  2 pins</v>
          </cell>
          <cell r="G268">
            <v>0</v>
          </cell>
        </row>
        <row r="269">
          <cell r="F269" t="str">
            <v>Plug KIK 13.9  Wiser</v>
          </cell>
          <cell r="G269">
            <v>0</v>
          </cell>
        </row>
        <row r="270">
          <cell r="F270" t="str">
            <v>Plug KIK 13.9  Wiser 4 pins</v>
          </cell>
          <cell r="G270">
            <v>0</v>
          </cell>
        </row>
        <row r="271">
          <cell r="F271" t="str">
            <v>plug kik 14 - line 11</v>
          </cell>
          <cell r="G271">
            <v>0</v>
          </cell>
        </row>
        <row r="272">
          <cell r="F272" t="str">
            <v>Plug KIK 14.5 - line 10</v>
          </cell>
          <cell r="G272">
            <v>0</v>
          </cell>
        </row>
        <row r="273">
          <cell r="F273" t="str">
            <v>Plug KIK 14.6 - line 8</v>
          </cell>
          <cell r="G273">
            <v>0</v>
          </cell>
        </row>
        <row r="274">
          <cell r="F274" t="str">
            <v>plug kik 15 - 4 pins</v>
          </cell>
          <cell r="G274">
            <v>0</v>
          </cell>
        </row>
        <row r="275">
          <cell r="F275" t="str">
            <v>plug kik 15 - 5 pins</v>
          </cell>
          <cell r="G275">
            <v>0</v>
          </cell>
        </row>
        <row r="276">
          <cell r="F276" t="str">
            <v>plug kik 15 LINE 11</v>
          </cell>
          <cell r="G276">
            <v>0</v>
          </cell>
        </row>
        <row r="277">
          <cell r="F277" t="str">
            <v>Plug KIK 15.8  4 pins</v>
          </cell>
          <cell r="G277">
            <v>0</v>
          </cell>
        </row>
        <row r="278">
          <cell r="F278" t="str">
            <v>Plug KIK 15.8  5 pins</v>
          </cell>
          <cell r="G278">
            <v>0</v>
          </cell>
        </row>
        <row r="279">
          <cell r="F279" t="str">
            <v>Plug KIK 15.8  Arrow</v>
          </cell>
          <cell r="G279">
            <v>0</v>
          </cell>
        </row>
        <row r="280">
          <cell r="F280" t="str">
            <v>plug mortise</v>
          </cell>
          <cell r="G280">
            <v>0</v>
          </cell>
        </row>
        <row r="281">
          <cell r="F281" t="str">
            <v>Plug Mortise 1" 27.6</v>
          </cell>
          <cell r="G281">
            <v>0</v>
          </cell>
        </row>
        <row r="282">
          <cell r="F282" t="str">
            <v>Plug Mortise 1"1/8 31.6</v>
          </cell>
          <cell r="G282">
            <v>0</v>
          </cell>
        </row>
        <row r="283">
          <cell r="F283" t="str">
            <v>Plug Mortise 31.7</v>
          </cell>
          <cell r="G283">
            <v>0</v>
          </cell>
        </row>
        <row r="284">
          <cell r="F284" t="str">
            <v>Plug Mortise 1"1/4 34.8</v>
          </cell>
          <cell r="G284">
            <v>1.22</v>
          </cell>
        </row>
        <row r="285">
          <cell r="F285" t="str">
            <v>Plug Mortise 1"3/8 38</v>
          </cell>
          <cell r="G285">
            <v>1.44</v>
          </cell>
        </row>
        <row r="286">
          <cell r="F286" t="str">
            <v>Plug Mortise 1"1/2 41.2</v>
          </cell>
          <cell r="G286">
            <v>1.68</v>
          </cell>
        </row>
        <row r="287">
          <cell r="F287" t="str">
            <v>Plug Mortise 1"3/4 47.6</v>
          </cell>
          <cell r="G287">
            <v>2.0099999999999998</v>
          </cell>
        </row>
        <row r="288">
          <cell r="F288" t="str">
            <v>plug mortise 50.8</v>
          </cell>
          <cell r="G288">
            <v>2.12</v>
          </cell>
        </row>
        <row r="289">
          <cell r="F289" t="str">
            <v>Plug Mortise 2" 54</v>
          </cell>
          <cell r="G289">
            <v>2.2200000000000002</v>
          </cell>
        </row>
        <row r="290">
          <cell r="G290">
            <v>0</v>
          </cell>
        </row>
        <row r="291">
          <cell r="F291" t="str">
            <v>Plug Mortise 2"3/8 63.6</v>
          </cell>
          <cell r="G291">
            <v>3.11</v>
          </cell>
        </row>
        <row r="292">
          <cell r="F292" t="str">
            <v>P-PMK MIWA</v>
          </cell>
          <cell r="G292">
            <v>0</v>
          </cell>
        </row>
        <row r="293">
          <cell r="F293" t="str">
            <v>P-HPD MIWA</v>
          </cell>
          <cell r="G293">
            <v>0</v>
          </cell>
        </row>
        <row r="294">
          <cell r="F294" t="str">
            <v>B-PMK MIWA</v>
          </cell>
          <cell r="G294">
            <v>0</v>
          </cell>
        </row>
        <row r="295">
          <cell r="F295" t="str">
            <v>cyl 920</v>
          </cell>
          <cell r="G295">
            <v>0</v>
          </cell>
        </row>
        <row r="296">
          <cell r="F296" t="str">
            <v>cyl CIERRA</v>
          </cell>
          <cell r="G296">
            <v>0</v>
          </cell>
        </row>
        <row r="297">
          <cell r="F297" t="str">
            <v xml:space="preserve">cyl Drawer 39.3 </v>
          </cell>
          <cell r="G297">
            <v>0</v>
          </cell>
        </row>
        <row r="298">
          <cell r="F298" t="str">
            <v>cyl Drawer 4 pins</v>
          </cell>
          <cell r="G298">
            <v>0</v>
          </cell>
        </row>
        <row r="299">
          <cell r="F299" t="str">
            <v>cyl Drawer 5 pins</v>
          </cell>
          <cell r="G299">
            <v>0</v>
          </cell>
        </row>
        <row r="300">
          <cell r="F300" t="str">
            <v>Plug Drawer 39.3 5 pins</v>
          </cell>
          <cell r="G300">
            <v>0</v>
          </cell>
        </row>
        <row r="301">
          <cell r="F301" t="str">
            <v>Plug Drawer 4 pins</v>
          </cell>
          <cell r="G301">
            <v>0</v>
          </cell>
        </row>
        <row r="302">
          <cell r="F302" t="str">
            <v>Plug Drawer 5 pins</v>
          </cell>
          <cell r="G302">
            <v>0</v>
          </cell>
        </row>
        <row r="303">
          <cell r="F303" t="str">
            <v>Drawer lock 4 pins</v>
          </cell>
          <cell r="G303">
            <v>0</v>
          </cell>
        </row>
        <row r="304">
          <cell r="F304" t="str">
            <v>Drawer lock 5 pins</v>
          </cell>
          <cell r="G304">
            <v>0</v>
          </cell>
        </row>
        <row r="305">
          <cell r="F305" t="str">
            <v>MPL LEVEL 4</v>
          </cell>
          <cell r="G305">
            <v>-6.01</v>
          </cell>
        </row>
        <row r="306">
          <cell r="F306" t="str">
            <v>padlock c35</v>
          </cell>
          <cell r="G306">
            <v>0</v>
          </cell>
        </row>
        <row r="307">
          <cell r="F307" t="str">
            <v>padlock G 60</v>
          </cell>
          <cell r="G307">
            <v>4.34</v>
          </cell>
        </row>
        <row r="308">
          <cell r="F308" t="str">
            <v>padlock HS - TB</v>
          </cell>
          <cell r="G308">
            <v>0</v>
          </cell>
        </row>
        <row r="309">
          <cell r="F309" t="str">
            <v>PERSEUS</v>
          </cell>
          <cell r="G309">
            <v>12.34</v>
          </cell>
        </row>
        <row r="310">
          <cell r="F310" t="str">
            <v>plug 920 47.7</v>
          </cell>
          <cell r="G310">
            <v>1.96</v>
          </cell>
        </row>
        <row r="311">
          <cell r="F311" t="str">
            <v>plug assa 34.8</v>
          </cell>
          <cell r="G311">
            <v>1.22</v>
          </cell>
        </row>
        <row r="312">
          <cell r="F312" t="str">
            <v>Plug 15 Corbi 5 pins</v>
          </cell>
          <cell r="G312">
            <v>0</v>
          </cell>
        </row>
        <row r="313">
          <cell r="F313" t="str">
            <v>plug icc 15.5</v>
          </cell>
          <cell r="G313">
            <v>0</v>
          </cell>
        </row>
        <row r="314">
          <cell r="F314" t="str">
            <v>b- assa 33.8</v>
          </cell>
          <cell r="G314">
            <v>0</v>
          </cell>
        </row>
        <row r="315">
          <cell r="F315" t="str">
            <v>push lock- window lock 61.5</v>
          </cell>
          <cell r="G315">
            <v>0</v>
          </cell>
        </row>
        <row r="316">
          <cell r="F316" t="str">
            <v>Rim 35</v>
          </cell>
          <cell r="G316">
            <v>8.9</v>
          </cell>
        </row>
        <row r="317">
          <cell r="F317" t="str">
            <v>Rim Lips</v>
          </cell>
          <cell r="G317">
            <v>0</v>
          </cell>
        </row>
        <row r="318">
          <cell r="F318" t="str">
            <v>sbe 11</v>
          </cell>
          <cell r="G318">
            <v>0</v>
          </cell>
        </row>
        <row r="319">
          <cell r="F319" t="str">
            <v>SBE 13</v>
          </cell>
          <cell r="G319">
            <v>3.11</v>
          </cell>
        </row>
        <row r="320">
          <cell r="F320" t="str">
            <v>SBG10</v>
          </cell>
          <cell r="G320">
            <v>0</v>
          </cell>
        </row>
        <row r="321">
          <cell r="F321" t="str">
            <v>SBG12</v>
          </cell>
          <cell r="G321">
            <v>4.34</v>
          </cell>
        </row>
        <row r="322">
          <cell r="F322" t="str">
            <v>plug rim lips</v>
          </cell>
          <cell r="G322">
            <v>0</v>
          </cell>
        </row>
        <row r="323">
          <cell r="F323" t="str">
            <v>b-kik 4pins</v>
          </cell>
          <cell r="G323">
            <v>0</v>
          </cell>
        </row>
        <row r="324">
          <cell r="F324" t="str">
            <v>b-kik 5pins</v>
          </cell>
          <cell r="G324">
            <v>0</v>
          </cell>
        </row>
        <row r="325">
          <cell r="F325" t="str">
            <v>b-kik sargent line 8</v>
          </cell>
          <cell r="G325">
            <v>0</v>
          </cell>
        </row>
        <row r="326">
          <cell r="F326" t="str">
            <v>b-kik sargent line 11</v>
          </cell>
          <cell r="G326">
            <v>0</v>
          </cell>
        </row>
        <row r="327">
          <cell r="G327">
            <v>0</v>
          </cell>
        </row>
        <row r="328">
          <cell r="F328" t="str">
            <v>Modular body 31</v>
          </cell>
          <cell r="G328">
            <v>0</v>
          </cell>
        </row>
        <row r="329">
          <cell r="F329" t="str">
            <v>Modular body 33</v>
          </cell>
          <cell r="G329">
            <v>0</v>
          </cell>
        </row>
        <row r="330">
          <cell r="F330" t="str">
            <v>Modular body 35</v>
          </cell>
          <cell r="G330">
            <v>0</v>
          </cell>
        </row>
        <row r="331">
          <cell r="F331" t="str">
            <v>Modular body 75</v>
          </cell>
          <cell r="G331">
            <v>57.24</v>
          </cell>
        </row>
        <row r="332">
          <cell r="F332">
            <v>31</v>
          </cell>
          <cell r="G332">
            <v>0</v>
          </cell>
        </row>
        <row r="333">
          <cell r="F333">
            <v>32.5</v>
          </cell>
          <cell r="G333">
            <v>0</v>
          </cell>
        </row>
        <row r="334">
          <cell r="F334">
            <v>34.5</v>
          </cell>
          <cell r="G334">
            <v>1</v>
          </cell>
        </row>
        <row r="335">
          <cell r="F335">
            <v>37.5</v>
          </cell>
          <cell r="G335">
            <v>1.44</v>
          </cell>
        </row>
        <row r="336">
          <cell r="F336">
            <v>39.5</v>
          </cell>
          <cell r="G336">
            <v>1.78</v>
          </cell>
        </row>
        <row r="337">
          <cell r="G337">
            <v>0</v>
          </cell>
        </row>
        <row r="338">
          <cell r="F338" t="str">
            <v>Double profile up to 62 CN</v>
          </cell>
          <cell r="G338">
            <v>0</v>
          </cell>
        </row>
        <row r="339">
          <cell r="F339" t="str">
            <v>Double profile 66 CN</v>
          </cell>
          <cell r="G339">
            <v>0.76</v>
          </cell>
        </row>
        <row r="340">
          <cell r="F340" t="str">
            <v>Double profile 70/71/72 CN</v>
          </cell>
          <cell r="G340">
            <v>1.51</v>
          </cell>
        </row>
        <row r="341">
          <cell r="F341" t="str">
            <v>Double profile 75/76/77 CN</v>
          </cell>
          <cell r="G341">
            <v>2.2599999999999998</v>
          </cell>
        </row>
        <row r="342">
          <cell r="F342" t="str">
            <v>Double profile 80/81 CN</v>
          </cell>
          <cell r="G342">
            <v>3.02</v>
          </cell>
        </row>
        <row r="343">
          <cell r="F343" t="str">
            <v>Double profile 85/86 CN</v>
          </cell>
          <cell r="G343">
            <v>3.79</v>
          </cell>
        </row>
        <row r="344">
          <cell r="F344" t="str">
            <v>Double profile 90/91 CN</v>
          </cell>
          <cell r="G344">
            <v>4.54</v>
          </cell>
        </row>
        <row r="345">
          <cell r="F345" t="str">
            <v>Double profile 95/96 CN</v>
          </cell>
          <cell r="G345">
            <v>5.3</v>
          </cell>
        </row>
        <row r="346">
          <cell r="F346" t="str">
            <v>Double profile 100/101 CN</v>
          </cell>
          <cell r="G346">
            <v>6.05</v>
          </cell>
        </row>
        <row r="347">
          <cell r="F347" t="str">
            <v>Double profile 105/106 CN</v>
          </cell>
          <cell r="G347">
            <v>6.8</v>
          </cell>
        </row>
      </sheetData>
      <sheetData sheetId="1">
        <row r="2">
          <cell r="O2" t="str">
            <v>EUR</v>
          </cell>
        </row>
        <row r="3">
          <cell r="A3">
            <v>1</v>
          </cell>
          <cell r="M3" t="str">
            <v>7X7 products</v>
          </cell>
          <cell r="O3" t="str">
            <v>CAD</v>
          </cell>
        </row>
        <row r="4">
          <cell r="M4" t="str">
            <v>Integrator products</v>
          </cell>
          <cell r="O4" t="str">
            <v>CHF</v>
          </cell>
        </row>
        <row r="5">
          <cell r="M5" t="str">
            <v>Classic products</v>
          </cell>
          <cell r="O5" t="str">
            <v>CZK</v>
          </cell>
        </row>
        <row r="6">
          <cell r="M6" t="str">
            <v>Interactive products</v>
          </cell>
          <cell r="O6" t="str">
            <v>DKK</v>
          </cell>
        </row>
        <row r="7">
          <cell r="M7" t="str">
            <v>MT5 products</v>
          </cell>
          <cell r="O7" t="str">
            <v>GBP</v>
          </cell>
        </row>
        <row r="8">
          <cell r="M8" t="str">
            <v>MT5+ products</v>
          </cell>
          <cell r="O8" t="str">
            <v>SEK</v>
          </cell>
        </row>
        <row r="9">
          <cell r="M9" t="str">
            <v>7X7 keys</v>
          </cell>
          <cell r="O9" t="str">
            <v>TRY</v>
          </cell>
        </row>
        <row r="10">
          <cell r="M10" t="str">
            <v>Integrator keys</v>
          </cell>
          <cell r="O10" t="str">
            <v>ZAR</v>
          </cell>
        </row>
        <row r="11">
          <cell r="M11" t="str">
            <v>Classic keys</v>
          </cell>
          <cell r="O11" t="str">
            <v>USD</v>
          </cell>
        </row>
        <row r="12">
          <cell r="M12" t="str">
            <v>Interactive keys</v>
          </cell>
          <cell r="O12" t="str">
            <v>AUD</v>
          </cell>
        </row>
        <row r="13">
          <cell r="M13" t="str">
            <v>MT5 keys</v>
          </cell>
        </row>
        <row r="14">
          <cell r="M14" t="str">
            <v>MT5+ keys</v>
          </cell>
        </row>
      </sheetData>
      <sheetData sheetId="2" refreshError="1"/>
      <sheetData sheetId="3">
        <row r="1">
          <cell r="A1" t="str">
            <v>Double Euro Cylinder</v>
          </cell>
          <cell r="B1" t="str">
            <v>1 plastic keys</v>
          </cell>
          <cell r="E1" t="str">
            <v>Double profile 46</v>
          </cell>
          <cell r="F1" t="str">
            <v>Blister</v>
          </cell>
          <cell r="I1" t="str">
            <v>Knob</v>
          </cell>
          <cell r="J1" t="str">
            <v>Finish EB</v>
          </cell>
          <cell r="K1" t="str">
            <v>Construction cylinder</v>
          </cell>
          <cell r="L1" t="str">
            <v>Emergency function</v>
          </cell>
          <cell r="M1" t="str">
            <v>Shutter</v>
          </cell>
          <cell r="N1" t="str">
            <v>3 Piece cam</v>
          </cell>
          <cell r="O1" t="str">
            <v>Strengthening plate cyl</v>
          </cell>
          <cell r="R1" t="str">
            <v>MKS</v>
          </cell>
          <cell r="S1" t="str">
            <v>Double Cylinder 3in1</v>
          </cell>
          <cell r="T1" t="str">
            <v>Break Secure cyl</v>
          </cell>
          <cell r="V1" t="str">
            <v>Cyl SKG***</v>
          </cell>
        </row>
        <row r="2">
          <cell r="A2" t="str">
            <v>Single Euro Cylinder</v>
          </cell>
          <cell r="B2" t="str">
            <v>2 plastic keys</v>
          </cell>
          <cell r="E2" t="str">
            <v>Double profile 52</v>
          </cell>
          <cell r="F2" t="str">
            <v>BOX</v>
          </cell>
          <cell r="J2" t="str">
            <v>Finish NST</v>
          </cell>
          <cell r="S2" t="str">
            <v>Double Service cylinder with 3in1 plugs</v>
          </cell>
        </row>
        <row r="3">
          <cell r="A3" t="str">
            <v>Euro/UK/Swiss Body</v>
          </cell>
          <cell r="B3" t="str">
            <v>3 plastic keys</v>
          </cell>
          <cell r="E3" t="str">
            <v>Double profile 54</v>
          </cell>
          <cell r="F3" t="str">
            <v>Plastic Bag</v>
          </cell>
          <cell r="J3" t="str">
            <v>Finish NCM</v>
          </cell>
        </row>
        <row r="4">
          <cell r="A4" t="str">
            <v>Sgl Eur/UK/Swiss Body</v>
          </cell>
          <cell r="B4" t="str">
            <v>4 plastic keys</v>
          </cell>
          <cell r="E4" t="str">
            <v>Double profile 58</v>
          </cell>
          <cell r="F4" t="str">
            <v>Special Box</v>
          </cell>
          <cell r="J4" t="str">
            <v>Finish sb</v>
          </cell>
        </row>
        <row r="5">
          <cell r="A5" t="str">
            <v>Euro Plugs</v>
          </cell>
          <cell r="B5" t="str">
            <v>5 plastic keys</v>
          </cell>
          <cell r="E5" t="str">
            <v>Double profile 62/66</v>
          </cell>
          <cell r="F5" t="str">
            <v>Cylinder unassembled</v>
          </cell>
          <cell r="J5" t="str">
            <v>Finish ab</v>
          </cell>
        </row>
        <row r="6">
          <cell r="A6" t="str">
            <v>UK Oval Cylinder</v>
          </cell>
          <cell r="B6" t="str">
            <v>6 plastic keys</v>
          </cell>
          <cell r="E6" t="str">
            <v>Double profile 62</v>
          </cell>
          <cell r="J6" t="str">
            <v>Finish 10b</v>
          </cell>
        </row>
        <row r="7">
          <cell r="A7" t="str">
            <v>Single UK Oval Cylinder</v>
          </cell>
          <cell r="B7" t="str">
            <v>7 plastic keys</v>
          </cell>
          <cell r="E7" t="str">
            <v>double profile 64</v>
          </cell>
        </row>
        <row r="8">
          <cell r="A8" t="str">
            <v>Swiss Cylinder</v>
          </cell>
          <cell r="B8" t="str">
            <v>8 plastic keys</v>
          </cell>
          <cell r="E8" t="str">
            <v>Double profile 65</v>
          </cell>
        </row>
        <row r="9">
          <cell r="A9" t="str">
            <v>Single Swiss Cylinder</v>
          </cell>
          <cell r="B9" t="str">
            <v>9 plastic keys</v>
          </cell>
          <cell r="E9" t="str">
            <v>Double profile 66</v>
          </cell>
        </row>
        <row r="10">
          <cell r="A10" t="str">
            <v>Mortise Cylinder</v>
          </cell>
          <cell r="B10" t="str">
            <v>10 plastic keys</v>
          </cell>
          <cell r="E10" t="str">
            <v>Double profile 67</v>
          </cell>
        </row>
        <row r="11">
          <cell r="A11" t="str">
            <v>Mortise Body</v>
          </cell>
          <cell r="B11" t="str">
            <v>11 plastic keys</v>
          </cell>
          <cell r="E11" t="str">
            <v>Double profile 68</v>
          </cell>
          <cell r="R11" t="str">
            <v>Single cylinder without plugs &amp; keys</v>
          </cell>
        </row>
        <row r="12">
          <cell r="A12" t="str">
            <v>Rim/Mortise Plugs</v>
          </cell>
          <cell r="B12" t="str">
            <v>12 plastic keys</v>
          </cell>
          <cell r="E12" t="str">
            <v>Double profile 69</v>
          </cell>
          <cell r="R12" t="str">
            <v>Cylinder without plugs &amp; keys</v>
          </cell>
        </row>
        <row r="13">
          <cell r="A13" t="str">
            <v>Rim Cylinder</v>
          </cell>
          <cell r="B13" t="str">
            <v>13 plastic keys</v>
          </cell>
          <cell r="E13" t="str">
            <v>Double profile 70/71/72</v>
          </cell>
        </row>
        <row r="14">
          <cell r="A14" t="str">
            <v>Rimo Cylinder</v>
          </cell>
          <cell r="B14" t="str">
            <v>14 plastic keys</v>
          </cell>
          <cell r="E14" t="str">
            <v>Double profile 71</v>
          </cell>
        </row>
        <row r="15">
          <cell r="A15" t="str">
            <v>Reinforced Rim Cylinder</v>
          </cell>
          <cell r="B15" t="str">
            <v>15 plastic keys</v>
          </cell>
          <cell r="E15" t="str">
            <v>Double profile 72</v>
          </cell>
        </row>
        <row r="16">
          <cell r="A16" t="str">
            <v>Rim Body</v>
          </cell>
          <cell r="B16" t="str">
            <v>service</v>
          </cell>
          <cell r="E16" t="str">
            <v>Double profile 73</v>
          </cell>
        </row>
        <row r="17">
          <cell r="A17" t="str">
            <v>KIK Cylinder</v>
          </cell>
          <cell r="B17" t="str">
            <v>master</v>
          </cell>
          <cell r="E17" t="str">
            <v>Double profile 75/76/77</v>
          </cell>
        </row>
        <row r="18">
          <cell r="A18" t="str">
            <v>KIK Best Cylinder</v>
          </cell>
          <cell r="B18" t="str">
            <v>cust comb</v>
          </cell>
          <cell r="E18" t="str">
            <v>Double profile 76</v>
          </cell>
        </row>
        <row r="19">
          <cell r="A19" t="str">
            <v>KIK Schlage/Yale Cylinder</v>
          </cell>
          <cell r="B19" t="str">
            <v>Cylinder without plugs &amp; keys</v>
          </cell>
          <cell r="E19" t="str">
            <v>Double profile 77</v>
          </cell>
        </row>
        <row r="20">
          <cell r="A20" t="str">
            <v>KIK Body</v>
          </cell>
          <cell r="E20" t="str">
            <v>Double profile 78</v>
          </cell>
        </row>
        <row r="21">
          <cell r="A21" t="str">
            <v>KIK Plugs</v>
          </cell>
          <cell r="E21" t="str">
            <v>Double profile 79</v>
          </cell>
        </row>
        <row r="22">
          <cell r="A22" t="str">
            <v>Cam 22</v>
          </cell>
          <cell r="E22" t="str">
            <v>Double profile 80/81</v>
          </cell>
        </row>
        <row r="23">
          <cell r="A23" t="str">
            <v>Cam 29</v>
          </cell>
          <cell r="E23" t="str">
            <v>Double profile 81</v>
          </cell>
        </row>
        <row r="24">
          <cell r="A24" t="str">
            <v>Multibolt Locking for Cabinet</v>
          </cell>
          <cell r="E24" t="str">
            <v>Double profile 82</v>
          </cell>
        </row>
        <row r="25">
          <cell r="A25" t="str">
            <v>Cam Body</v>
          </cell>
          <cell r="E25" t="str">
            <v>Double profile 83</v>
          </cell>
        </row>
        <row r="26">
          <cell r="A26" t="str">
            <v>Cam Plugs</v>
          </cell>
          <cell r="E26" t="str">
            <v>Double profile 84</v>
          </cell>
        </row>
        <row r="27">
          <cell r="A27" t="str">
            <v>Switch 22</v>
          </cell>
          <cell r="E27" t="str">
            <v>Double profile 85/86</v>
          </cell>
        </row>
        <row r="28">
          <cell r="A28" t="str">
            <v>Switch 29</v>
          </cell>
          <cell r="E28" t="str">
            <v>Double profile 86</v>
          </cell>
        </row>
        <row r="29">
          <cell r="A29" t="str">
            <v>Switch Body</v>
          </cell>
          <cell r="E29" t="str">
            <v>Double profile 87</v>
          </cell>
        </row>
        <row r="30">
          <cell r="A30" t="str">
            <v>Switch Plugs</v>
          </cell>
          <cell r="E30" t="str">
            <v>Double profile 88</v>
          </cell>
        </row>
        <row r="31">
          <cell r="A31" t="str">
            <v>Single Hercular</v>
          </cell>
          <cell r="E31" t="str">
            <v>Double profile 90/91</v>
          </cell>
        </row>
        <row r="32">
          <cell r="A32" t="str">
            <v>Double Hercular</v>
          </cell>
          <cell r="E32" t="str">
            <v>Double profile 91</v>
          </cell>
        </row>
        <row r="33">
          <cell r="A33" t="str">
            <v>Captive Hercular</v>
          </cell>
          <cell r="E33" t="str">
            <v>Double profile 92</v>
          </cell>
        </row>
        <row r="34">
          <cell r="A34" t="str">
            <v>Cronus double</v>
          </cell>
          <cell r="E34" t="str">
            <v>Double profile 93</v>
          </cell>
        </row>
        <row r="35">
          <cell r="A35" t="str">
            <v>Cronus knob</v>
          </cell>
          <cell r="E35" t="str">
            <v>Double profile 95/96</v>
          </cell>
        </row>
        <row r="36">
          <cell r="A36" t="str">
            <v>MIWA Cylinder</v>
          </cell>
          <cell r="E36" t="str">
            <v>Double profile 96</v>
          </cell>
        </row>
        <row r="37">
          <cell r="A37" t="str">
            <v>SHOWA Cylinder</v>
          </cell>
          <cell r="E37" t="str">
            <v>double profile 97</v>
          </cell>
        </row>
        <row r="38">
          <cell r="A38" t="str">
            <v>GOAL Cylinder</v>
          </cell>
          <cell r="E38" t="str">
            <v>double profile 99</v>
          </cell>
        </row>
        <row r="39">
          <cell r="A39" t="str">
            <v>Alarm Cylinder</v>
          </cell>
          <cell r="E39" t="str">
            <v>Double profile 100/101</v>
          </cell>
        </row>
        <row r="40">
          <cell r="A40" t="str">
            <v>Bullet Shutter lock</v>
          </cell>
          <cell r="E40" t="str">
            <v>Double profile 101</v>
          </cell>
        </row>
        <row r="41">
          <cell r="A41" t="str">
            <v>Drawer lock</v>
          </cell>
          <cell r="E41" t="str">
            <v>double profile 102</v>
          </cell>
        </row>
        <row r="42">
          <cell r="A42" t="str">
            <v>Filing cabinet lock</v>
          </cell>
          <cell r="E42" t="str">
            <v>Double profile 105/106</v>
          </cell>
        </row>
        <row r="43">
          <cell r="A43" t="str">
            <v>Push lock</v>
          </cell>
          <cell r="E43" t="str">
            <v>Double profile 106</v>
          </cell>
        </row>
        <row r="44">
          <cell r="A44" t="str">
            <v>SHOWCASE LOCK</v>
          </cell>
          <cell r="E44" t="str">
            <v>double profile 108</v>
          </cell>
        </row>
        <row r="45">
          <cell r="A45" t="str">
            <v>Abloy Cylinder</v>
          </cell>
          <cell r="E45" t="str">
            <v>Double profile 110/111</v>
          </cell>
        </row>
        <row r="46">
          <cell r="A46" t="str">
            <v>Alarm Body</v>
          </cell>
          <cell r="E46" t="str">
            <v>Double profile 111</v>
          </cell>
        </row>
        <row r="47">
          <cell r="A47" t="str">
            <v>ASSA Body</v>
          </cell>
          <cell r="E47" t="str">
            <v>Double profile 115/116</v>
          </cell>
        </row>
        <row r="48">
          <cell r="A48" t="str">
            <v>ASSA Plugs</v>
          </cell>
          <cell r="E48" t="str">
            <v>Double profile 116</v>
          </cell>
        </row>
        <row r="49">
          <cell r="A49" t="str">
            <v>ASSA Type Cylinder</v>
          </cell>
          <cell r="E49" t="str">
            <v>Double profile 118</v>
          </cell>
        </row>
        <row r="50">
          <cell r="A50" t="str">
            <v>Baldwin Mortise Cylinder</v>
          </cell>
          <cell r="E50" t="str">
            <v>Double profile 120/121</v>
          </cell>
        </row>
        <row r="51">
          <cell r="A51" t="str">
            <v>Blindex Cylinder</v>
          </cell>
          <cell r="E51" t="str">
            <v>Double profile 121</v>
          </cell>
        </row>
        <row r="52">
          <cell r="A52" t="str">
            <v>Cazis Cylinder</v>
          </cell>
        </row>
        <row r="53">
          <cell r="A53" t="str">
            <v>CISA Body</v>
          </cell>
        </row>
        <row r="54">
          <cell r="A54" t="str">
            <v>CISA Plugs</v>
          </cell>
        </row>
        <row r="55">
          <cell r="A55" t="str">
            <v>CISA Type Cylinder</v>
          </cell>
        </row>
        <row r="56">
          <cell r="A56" t="str">
            <v>City Cylinder</v>
          </cell>
        </row>
        <row r="57">
          <cell r="A57" t="str">
            <v>Deposit Cylinder</v>
          </cell>
        </row>
        <row r="58">
          <cell r="A58" t="str">
            <v>Drawer Lock Body</v>
          </cell>
        </row>
        <row r="59">
          <cell r="A59" t="str">
            <v>Emtek/Baldwin Cylinder</v>
          </cell>
        </row>
        <row r="60">
          <cell r="A60" t="str">
            <v>Fichet Body</v>
          </cell>
        </row>
        <row r="61">
          <cell r="A61" t="str">
            <v>Fichet Type Cylinder</v>
          </cell>
        </row>
        <row r="62">
          <cell r="A62" t="str">
            <v>File Cabinet Body</v>
          </cell>
        </row>
        <row r="63">
          <cell r="A63" t="str">
            <v>Hercular Body</v>
          </cell>
        </row>
        <row r="64">
          <cell r="A64" t="str">
            <v>Ingersol Body</v>
          </cell>
        </row>
        <row r="65">
          <cell r="A65" t="str">
            <v>Ingersol Cylinder</v>
          </cell>
        </row>
        <row r="66">
          <cell r="A66" t="str">
            <v>Keso Cylinder</v>
          </cell>
        </row>
        <row r="67">
          <cell r="A67" t="str">
            <v>Lockwood Cylinder</v>
          </cell>
        </row>
        <row r="68">
          <cell r="A68" t="str">
            <v>Mailbox Cylinder</v>
          </cell>
        </row>
        <row r="69">
          <cell r="A69" t="str">
            <v>Prefer Cylinder</v>
          </cell>
        </row>
        <row r="70">
          <cell r="A70" t="str">
            <v>Prestige Cylinder</v>
          </cell>
        </row>
        <row r="71">
          <cell r="A71" t="str">
            <v>Pushlock Body</v>
          </cell>
        </row>
        <row r="72">
          <cell r="A72" t="str">
            <v>Ruko Cylinder</v>
          </cell>
        </row>
        <row r="73">
          <cell r="A73" t="str">
            <v>Scandinavian Body</v>
          </cell>
        </row>
        <row r="74">
          <cell r="A74" t="str">
            <v>Scandinavian Cylinder</v>
          </cell>
        </row>
        <row r="75">
          <cell r="A75" t="str">
            <v>Shutters Body</v>
          </cell>
        </row>
        <row r="76">
          <cell r="A76" t="str">
            <v>Spanish Oval Body</v>
          </cell>
        </row>
        <row r="77">
          <cell r="A77" t="str">
            <v>Spanish Oval Cylinder</v>
          </cell>
        </row>
        <row r="78">
          <cell r="A78" t="str">
            <v>ST &amp; ST2  Cylinder</v>
          </cell>
        </row>
        <row r="79">
          <cell r="A79" t="str">
            <v>Titan Cylinder</v>
          </cell>
        </row>
        <row r="80">
          <cell r="A80" t="str">
            <v>Toro/Vachette Cylinder</v>
          </cell>
        </row>
        <row r="81">
          <cell r="A81" t="str">
            <v>Vega Cylinder</v>
          </cell>
        </row>
        <row r="82">
          <cell r="A82" t="str">
            <v>Vingcard Cylinder</v>
          </cell>
        </row>
        <row r="83">
          <cell r="A83" t="str">
            <v>20 Diameter Plugs</v>
          </cell>
        </row>
        <row r="84">
          <cell r="A84" t="str">
            <v>Cylinder for MVP</v>
          </cell>
        </row>
        <row r="85">
          <cell r="A85" t="str">
            <v>Cylinder for Padlock</v>
          </cell>
        </row>
        <row r="86">
          <cell r="A86" t="str">
            <v>CYL for Padlock NE</v>
          </cell>
        </row>
        <row r="87">
          <cell r="A87" t="str">
            <v>CYL for Padlock NEG</v>
          </cell>
        </row>
        <row r="88">
          <cell r="A88" t="str">
            <v>Padlock C6</v>
          </cell>
        </row>
        <row r="89">
          <cell r="A89" t="str">
            <v>Padlock C8</v>
          </cell>
        </row>
        <row r="90">
          <cell r="A90" t="str">
            <v>Padlock C10</v>
          </cell>
        </row>
        <row r="91">
          <cell r="A91" t="str">
            <v>Padlock C13</v>
          </cell>
        </row>
        <row r="92">
          <cell r="A92" t="str">
            <v>Padlock C13 Single Pin</v>
          </cell>
        </row>
        <row r="93">
          <cell r="A93" t="str">
            <v>Padlock C16</v>
          </cell>
        </row>
        <row r="94">
          <cell r="A94" t="str">
            <v>Padlock C35</v>
          </cell>
        </row>
        <row r="95">
          <cell r="A95" t="str">
            <v>Padlock G47</v>
          </cell>
        </row>
        <row r="96">
          <cell r="A96" t="str">
            <v>Padlock G55</v>
          </cell>
        </row>
        <row r="97">
          <cell r="A97" t="str">
            <v>Padlock G60</v>
          </cell>
        </row>
        <row r="98">
          <cell r="A98" t="str">
            <v>Padlock TSR</v>
          </cell>
        </row>
        <row r="99">
          <cell r="A99" t="str">
            <v>Round padlocks</v>
          </cell>
        </row>
        <row r="100">
          <cell r="A100" t="str">
            <v>Hasp 10</v>
          </cell>
        </row>
        <row r="101">
          <cell r="A101" t="str">
            <v>Hasp 13</v>
          </cell>
        </row>
        <row r="102">
          <cell r="A102" t="str">
            <v>Hasp 16</v>
          </cell>
        </row>
        <row r="103">
          <cell r="A103" t="str">
            <v>Shackle Protector 10</v>
          </cell>
        </row>
        <row r="104">
          <cell r="A104" t="str">
            <v>Shackle Protector 13</v>
          </cell>
        </row>
        <row r="105">
          <cell r="A105" t="str">
            <v>Shackle Protector 16</v>
          </cell>
        </row>
        <row r="106">
          <cell r="A106" t="str">
            <v>Padlock Plugs</v>
          </cell>
        </row>
        <row r="107">
          <cell r="A107" t="str">
            <v>Hasp lock</v>
          </cell>
        </row>
        <row r="108">
          <cell r="A108" t="str">
            <v>231/232 Locks</v>
          </cell>
        </row>
        <row r="109">
          <cell r="A109" t="str">
            <v>235 Locks</v>
          </cell>
        </row>
        <row r="110">
          <cell r="A110" t="str">
            <v>240 Locks</v>
          </cell>
        </row>
        <row r="111">
          <cell r="A111" t="str">
            <v>250 Locks</v>
          </cell>
        </row>
        <row r="112">
          <cell r="A112" t="str">
            <v>265 Locks</v>
          </cell>
        </row>
        <row r="113">
          <cell r="A113" t="str">
            <v>600 Series Locks</v>
          </cell>
        </row>
        <row r="114">
          <cell r="A114" t="str">
            <v>700 Locks</v>
          </cell>
        </row>
        <row r="115">
          <cell r="A115" t="str">
            <v>MPL 200 Locks</v>
          </cell>
        </row>
        <row r="116">
          <cell r="A116" t="str">
            <v>ArmaDlock</v>
          </cell>
        </row>
        <row r="117">
          <cell r="A117" t="str">
            <v>Top Guard</v>
          </cell>
        </row>
        <row r="118">
          <cell r="A118" t="str">
            <v>CTL 22</v>
          </cell>
        </row>
        <row r="119">
          <cell r="A119" t="str">
            <v>CTL 45</v>
          </cell>
        </row>
        <row r="120">
          <cell r="A120" t="str">
            <v>CTL 52</v>
          </cell>
        </row>
        <row r="121">
          <cell r="A121" t="str">
            <v>CTL 53</v>
          </cell>
        </row>
        <row r="122">
          <cell r="A122" t="str">
            <v>TRX</v>
          </cell>
        </row>
        <row r="123">
          <cell r="A123" t="str">
            <v>CSL</v>
          </cell>
        </row>
        <row r="124">
          <cell r="A124" t="str">
            <v>Hood lock</v>
          </cell>
        </row>
        <row r="125">
          <cell r="A125" t="str">
            <v>King Pin Lock</v>
          </cell>
        </row>
        <row r="126">
          <cell r="A126" t="str">
            <v>Trailer Ring Lock</v>
          </cell>
        </row>
        <row r="127">
          <cell r="A127" t="str">
            <v>Container lock</v>
          </cell>
        </row>
        <row r="128">
          <cell r="A128" t="str">
            <v>40 Plastic Key blanks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1"/>
  <dimension ref="A1:AB38"/>
  <sheetViews>
    <sheetView showGridLines="0" tabSelected="1" topLeftCell="T1" zoomScaleNormal="100" workbookViewId="0">
      <selection activeCell="X17" sqref="X17"/>
    </sheetView>
  </sheetViews>
  <sheetFormatPr defaultColWidth="9.44140625" defaultRowHeight="17.399999999999999" x14ac:dyDescent="0.3"/>
  <cols>
    <col min="1" max="1" width="9.44140625" style="1" hidden="1" customWidth="1"/>
    <col min="2" max="2" width="9.44140625" style="2" hidden="1" customWidth="1"/>
    <col min="3" max="5" width="9.44140625" style="1" hidden="1" customWidth="1"/>
    <col min="6" max="6" width="11.44140625" style="2" hidden="1" customWidth="1"/>
    <col min="7" max="7" width="14.6640625" style="2" hidden="1" customWidth="1"/>
    <col min="8" max="8" width="10.77734375" style="2" hidden="1" customWidth="1"/>
    <col min="9" max="9" width="14.109375" style="2" hidden="1" customWidth="1"/>
    <col min="10" max="10" width="11.44140625" style="20" hidden="1" customWidth="1"/>
    <col min="11" max="11" width="14.6640625" style="3" hidden="1" customWidth="1"/>
    <col min="12" max="12" width="6.44140625" style="3" hidden="1" customWidth="1"/>
    <col min="13" max="13" width="14.109375" style="3" hidden="1" customWidth="1"/>
    <col min="14" max="14" width="6.44140625" style="3" hidden="1" customWidth="1"/>
    <col min="15" max="15" width="11.44140625" style="3" hidden="1" customWidth="1"/>
    <col min="16" max="16" width="9.44140625" style="3" hidden="1" customWidth="1"/>
    <col min="17" max="17" width="9.44140625" style="4" hidden="1" customWidth="1"/>
    <col min="18" max="18" width="9.109375" style="3" hidden="1" customWidth="1"/>
    <col min="19" max="19" width="7.5546875" style="3" hidden="1" customWidth="1"/>
    <col min="20" max="20" width="38" style="5" customWidth="1"/>
    <col min="21" max="21" width="24.5546875" style="6" bestFit="1" customWidth="1"/>
    <col min="22" max="26" width="17.77734375" style="7" customWidth="1"/>
    <col min="27" max="16384" width="9.44140625" style="5"/>
  </cols>
  <sheetData>
    <row r="1" spans="1:26" ht="18" thickBot="1" x14ac:dyDescent="0.35">
      <c r="A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M1" s="2" t="s">
        <v>10</v>
      </c>
      <c r="N1" s="2"/>
      <c r="O1" s="3" t="s">
        <v>11</v>
      </c>
    </row>
    <row r="2" spans="1:26" ht="18" thickBot="1" x14ac:dyDescent="0.35">
      <c r="A2" s="1">
        <v>31</v>
      </c>
      <c r="B2" s="2">
        <f t="shared" ref="B2:B29" si="0">A2+9.5</f>
        <v>40.5</v>
      </c>
      <c r="C2" s="1">
        <v>1</v>
      </c>
      <c r="D2" s="1">
        <v>31</v>
      </c>
      <c r="E2" s="1">
        <v>31</v>
      </c>
      <c r="F2" s="2">
        <v>0</v>
      </c>
      <c r="H2" s="2">
        <v>0</v>
      </c>
      <c r="J2" s="2">
        <v>0</v>
      </c>
      <c r="K2" s="2"/>
      <c r="L2" s="2"/>
      <c r="M2" s="2">
        <v>0</v>
      </c>
      <c r="N2" s="2"/>
      <c r="O2" s="2">
        <v>0</v>
      </c>
      <c r="P2" s="2"/>
      <c r="Q2" s="1" t="s">
        <v>12</v>
      </c>
      <c r="R2" s="1">
        <v>84401100</v>
      </c>
      <c r="S2" s="3">
        <f>V6+Y6/10</f>
        <v>1.1000000000000001</v>
      </c>
      <c r="T2" s="9"/>
      <c r="U2" s="22" t="s">
        <v>51</v>
      </c>
      <c r="V2" s="23"/>
      <c r="X2" s="1"/>
      <c r="Y2" s="9"/>
      <c r="Z2" s="9"/>
    </row>
    <row r="3" spans="1:26" x14ac:dyDescent="0.3">
      <c r="A3" s="1">
        <v>33</v>
      </c>
      <c r="B3" s="2">
        <f t="shared" si="0"/>
        <v>42.5</v>
      </c>
      <c r="C3" s="1">
        <v>1</v>
      </c>
      <c r="D3" s="1">
        <v>33</v>
      </c>
      <c r="E3" s="1">
        <v>32.5</v>
      </c>
      <c r="F3" s="2">
        <v>0</v>
      </c>
      <c r="H3" s="2">
        <v>0</v>
      </c>
      <c r="J3" s="2">
        <v>0</v>
      </c>
      <c r="K3" s="2"/>
      <c r="L3" s="2"/>
      <c r="M3" s="2">
        <v>0</v>
      </c>
      <c r="N3" s="2"/>
      <c r="O3" s="2">
        <v>0</v>
      </c>
      <c r="P3" s="2"/>
      <c r="Q3" s="1" t="s">
        <v>13</v>
      </c>
      <c r="R3" s="1">
        <v>84401101</v>
      </c>
      <c r="S3" s="3">
        <f>Y6+V6/10</f>
        <v>1.1000000000000001</v>
      </c>
      <c r="T3" s="9"/>
      <c r="U3" s="9"/>
      <c r="V3" s="9"/>
      <c r="W3" s="9"/>
      <c r="X3" s="1"/>
      <c r="Y3" s="9"/>
      <c r="Z3" s="9"/>
    </row>
    <row r="4" spans="1:26" ht="18" thickBot="1" x14ac:dyDescent="0.35">
      <c r="A4" s="1">
        <v>35</v>
      </c>
      <c r="B4" s="2">
        <f t="shared" si="0"/>
        <v>44.5</v>
      </c>
      <c r="C4" s="1">
        <v>1</v>
      </c>
      <c r="D4" s="1">
        <v>35</v>
      </c>
      <c r="E4" s="1">
        <v>34.5</v>
      </c>
      <c r="F4" s="2">
        <v>0</v>
      </c>
      <c r="H4" s="2" t="s">
        <v>14</v>
      </c>
      <c r="I4" s="2">
        <v>80000322</v>
      </c>
      <c r="J4" s="2">
        <v>0</v>
      </c>
      <c r="K4" s="2"/>
      <c r="L4" s="2"/>
      <c r="M4" s="2">
        <v>0</v>
      </c>
      <c r="N4" s="2"/>
      <c r="O4" s="2">
        <v>0</v>
      </c>
      <c r="P4" s="2"/>
      <c r="Q4" s="1" t="s">
        <v>15</v>
      </c>
      <c r="R4" s="1">
        <v>84401102</v>
      </c>
      <c r="S4" s="1"/>
      <c r="T4" s="1"/>
      <c r="U4" s="10" t="s">
        <v>16</v>
      </c>
      <c r="V4" s="10" t="s">
        <v>17</v>
      </c>
      <c r="W4" s="11" t="s">
        <v>18</v>
      </c>
      <c r="X4" s="10"/>
      <c r="Y4" s="10" t="s">
        <v>17</v>
      </c>
      <c r="Z4" s="11" t="s">
        <v>18</v>
      </c>
    </row>
    <row r="5" spans="1:26" ht="18" thickTop="1" x14ac:dyDescent="0.3">
      <c r="A5" s="1">
        <v>38</v>
      </c>
      <c r="B5" s="2">
        <f t="shared" si="0"/>
        <v>47.5</v>
      </c>
      <c r="C5" s="1">
        <v>1</v>
      </c>
      <c r="D5" s="1">
        <v>33</v>
      </c>
      <c r="E5" s="1">
        <v>32.5</v>
      </c>
      <c r="F5" s="2">
        <v>5</v>
      </c>
      <c r="G5" s="2">
        <v>84400130</v>
      </c>
      <c r="H5" s="2" t="s">
        <v>19</v>
      </c>
      <c r="I5" s="2">
        <v>80003763</v>
      </c>
      <c r="J5" s="2" t="s">
        <v>19</v>
      </c>
      <c r="K5" s="2">
        <v>80003762</v>
      </c>
      <c r="L5" s="2"/>
      <c r="M5" s="2">
        <v>0</v>
      </c>
      <c r="N5" s="2"/>
      <c r="O5" s="2">
        <v>0</v>
      </c>
      <c r="P5" s="2"/>
      <c r="Q5" s="1" t="s">
        <v>20</v>
      </c>
      <c r="R5" s="1">
        <v>84401103</v>
      </c>
      <c r="S5" s="1"/>
      <c r="T5" s="1"/>
      <c r="U5" s="12" t="s">
        <v>21</v>
      </c>
      <c r="V5" s="13">
        <v>40</v>
      </c>
      <c r="W5" s="14"/>
      <c r="X5" s="1"/>
      <c r="Y5" s="13">
        <v>38</v>
      </c>
      <c r="Z5" s="14"/>
    </row>
    <row r="6" spans="1:26" x14ac:dyDescent="0.3">
      <c r="A6" s="1">
        <v>40</v>
      </c>
      <c r="B6" s="2">
        <f t="shared" si="0"/>
        <v>49.5</v>
      </c>
      <c r="C6" s="1">
        <v>1</v>
      </c>
      <c r="D6" s="1">
        <v>35</v>
      </c>
      <c r="E6" s="1">
        <v>34.5</v>
      </c>
      <c r="F6" s="2">
        <v>5</v>
      </c>
      <c r="G6" s="2">
        <v>84400130</v>
      </c>
      <c r="H6" s="2" t="s">
        <v>22</v>
      </c>
      <c r="I6" s="2">
        <v>88000051</v>
      </c>
      <c r="J6" s="2" t="s">
        <v>19</v>
      </c>
      <c r="K6" s="2">
        <v>80003762</v>
      </c>
      <c r="L6" s="2"/>
      <c r="M6" s="2">
        <v>0</v>
      </c>
      <c r="N6" s="2"/>
      <c r="O6" s="2">
        <v>0</v>
      </c>
      <c r="P6" s="2"/>
      <c r="Q6" s="1" t="s">
        <v>23</v>
      </c>
      <c r="R6" s="1">
        <v>84401104</v>
      </c>
      <c r="S6" s="1"/>
      <c r="T6" s="1"/>
      <c r="U6" s="12" t="s">
        <v>24</v>
      </c>
      <c r="V6" s="14">
        <f>LOOKUP(V5,A2:C38)</f>
        <v>1</v>
      </c>
      <c r="W6" s="14"/>
      <c r="X6" s="1"/>
      <c r="Y6" s="14">
        <f>LOOKUP(Y5,A2:C38)</f>
        <v>1</v>
      </c>
      <c r="Z6" s="14"/>
    </row>
    <row r="7" spans="1:26" x14ac:dyDescent="0.3">
      <c r="A7" s="1">
        <v>41</v>
      </c>
      <c r="B7" s="2">
        <f t="shared" si="0"/>
        <v>50.5</v>
      </c>
      <c r="C7" s="1">
        <v>2</v>
      </c>
      <c r="D7" s="1">
        <v>31</v>
      </c>
      <c r="E7" s="1">
        <v>31</v>
      </c>
      <c r="F7" s="2">
        <v>10</v>
      </c>
      <c r="G7" s="2">
        <v>84400131</v>
      </c>
      <c r="H7" s="2" t="s">
        <v>25</v>
      </c>
      <c r="I7" s="2">
        <v>88000052</v>
      </c>
      <c r="J7" s="2" t="s">
        <v>25</v>
      </c>
      <c r="K7" s="2">
        <v>80100613</v>
      </c>
      <c r="L7" s="2"/>
      <c r="M7" s="2">
        <v>0</v>
      </c>
      <c r="N7" s="2"/>
      <c r="O7" s="2">
        <v>0</v>
      </c>
      <c r="P7" s="2"/>
      <c r="Q7" s="1" t="s">
        <v>26</v>
      </c>
      <c r="R7" s="1">
        <v>84401108</v>
      </c>
      <c r="S7" s="1"/>
      <c r="T7" s="1"/>
      <c r="U7" s="12"/>
      <c r="V7" s="15" t="str">
        <f>"Bar no. "&amp;IF(S2&lt;S3,S2,S3)</f>
        <v>Bar no. 1.1</v>
      </c>
      <c r="W7" s="14">
        <f>LOOKUP(V7,Q2:R16)</f>
        <v>84401100</v>
      </c>
      <c r="X7" s="4"/>
      <c r="Y7" s="14"/>
      <c r="Z7" s="14"/>
    </row>
    <row r="8" spans="1:26" x14ac:dyDescent="0.3">
      <c r="A8" s="1">
        <v>43</v>
      </c>
      <c r="B8" s="2">
        <f t="shared" si="0"/>
        <v>52.5</v>
      </c>
      <c r="C8" s="1">
        <v>2</v>
      </c>
      <c r="D8" s="1">
        <v>33</v>
      </c>
      <c r="E8" s="1">
        <v>32.5</v>
      </c>
      <c r="F8" s="2">
        <v>10</v>
      </c>
      <c r="G8" s="2">
        <v>84400131</v>
      </c>
      <c r="H8" s="2" t="s">
        <v>25</v>
      </c>
      <c r="I8" s="2">
        <v>88000052</v>
      </c>
      <c r="J8" s="2" t="s">
        <v>25</v>
      </c>
      <c r="K8" s="2">
        <v>80100613</v>
      </c>
      <c r="L8" s="2"/>
      <c r="M8" s="2">
        <v>0</v>
      </c>
      <c r="N8" s="2"/>
      <c r="O8" s="2">
        <v>0</v>
      </c>
      <c r="P8" s="2"/>
      <c r="Q8" s="1" t="s">
        <v>27</v>
      </c>
      <c r="R8" s="1">
        <v>84401109</v>
      </c>
      <c r="S8" s="1"/>
      <c r="T8" s="1"/>
      <c r="U8" s="12" t="s">
        <v>28</v>
      </c>
      <c r="V8" s="14">
        <f>LOOKUP(V5,A2:A38,D2:D38)</f>
        <v>35</v>
      </c>
      <c r="W8" s="14"/>
      <c r="X8" s="1"/>
      <c r="Y8" s="14">
        <f>LOOKUP(Y5,A2:A38,D2:D38)</f>
        <v>33</v>
      </c>
      <c r="Z8" s="14"/>
    </row>
    <row r="9" spans="1:26" x14ac:dyDescent="0.3">
      <c r="A9" s="1">
        <v>45</v>
      </c>
      <c r="B9" s="2">
        <f t="shared" si="0"/>
        <v>54.5</v>
      </c>
      <c r="C9" s="1">
        <v>2</v>
      </c>
      <c r="D9" s="1">
        <v>35</v>
      </c>
      <c r="E9" s="1">
        <v>34.5</v>
      </c>
      <c r="F9" s="2">
        <v>10</v>
      </c>
      <c r="G9" s="2">
        <v>84400131</v>
      </c>
      <c r="H9" s="2" t="s">
        <v>29</v>
      </c>
      <c r="I9" s="2">
        <v>88000053</v>
      </c>
      <c r="J9" s="2" t="s">
        <v>25</v>
      </c>
      <c r="K9" s="2">
        <v>80100613</v>
      </c>
      <c r="L9" s="2"/>
      <c r="M9" s="2">
        <v>0</v>
      </c>
      <c r="N9" s="2"/>
      <c r="O9" s="2">
        <v>0</v>
      </c>
      <c r="P9" s="2"/>
      <c r="Q9" s="1" t="s">
        <v>30</v>
      </c>
      <c r="R9" s="1">
        <v>84401110</v>
      </c>
      <c r="S9" s="1"/>
      <c r="T9" s="1"/>
      <c r="U9" s="12" t="s">
        <v>31</v>
      </c>
      <c r="V9" s="14">
        <f>LOOKUP(V5,A2:A38,E2:E38)</f>
        <v>34.5</v>
      </c>
      <c r="W9" s="14"/>
      <c r="X9" s="1"/>
      <c r="Y9" s="14">
        <f>LOOKUP(Y5,A2:A38,E2:E38)</f>
        <v>32.5</v>
      </c>
      <c r="Z9" s="14"/>
    </row>
    <row r="10" spans="1:26" x14ac:dyDescent="0.3">
      <c r="A10" s="1">
        <v>46</v>
      </c>
      <c r="B10" s="2">
        <f t="shared" si="0"/>
        <v>55.5</v>
      </c>
      <c r="C10" s="1">
        <v>2</v>
      </c>
      <c r="D10" s="1">
        <v>31</v>
      </c>
      <c r="E10" s="1">
        <v>31</v>
      </c>
      <c r="F10" s="2">
        <v>15</v>
      </c>
      <c r="G10" s="2">
        <v>84400132</v>
      </c>
      <c r="H10" s="2" t="s">
        <v>32</v>
      </c>
      <c r="I10" s="2">
        <v>88000054</v>
      </c>
      <c r="J10" s="2" t="s">
        <v>32</v>
      </c>
      <c r="K10" s="2">
        <v>80100615</v>
      </c>
      <c r="L10" s="2"/>
      <c r="M10" s="2">
        <v>0</v>
      </c>
      <c r="N10" s="2"/>
      <c r="O10" s="2">
        <v>0</v>
      </c>
      <c r="P10" s="2"/>
      <c r="Q10" s="1" t="s">
        <v>33</v>
      </c>
      <c r="R10" s="1">
        <v>84401111</v>
      </c>
      <c r="S10" s="1"/>
      <c r="T10" s="1"/>
      <c r="U10" s="12" t="s">
        <v>34</v>
      </c>
      <c r="V10" s="15">
        <f>LOOKUP(V5,A2:A38,F2:F38)</f>
        <v>5</v>
      </c>
      <c r="W10" s="14">
        <f>IF(V10=0,"",LOOKUP(V5,A2:A38,G2:G38))</f>
        <v>84400130</v>
      </c>
      <c r="X10" s="9"/>
      <c r="Y10" s="15">
        <f>LOOKUP(Y5,A2:A38,F2:F38)</f>
        <v>5</v>
      </c>
      <c r="Z10" s="14">
        <f>IF(Y10=0,"",LOOKUP(Y5,A2:A38,G2:G38))</f>
        <v>84400130</v>
      </c>
    </row>
    <row r="11" spans="1:26" x14ac:dyDescent="0.3">
      <c r="A11" s="1">
        <v>48</v>
      </c>
      <c r="B11" s="1">
        <f t="shared" si="0"/>
        <v>57.5</v>
      </c>
      <c r="C11" s="1">
        <v>2</v>
      </c>
      <c r="D11" s="1">
        <v>33</v>
      </c>
      <c r="E11" s="1">
        <v>32.5</v>
      </c>
      <c r="F11" s="1">
        <v>15</v>
      </c>
      <c r="G11" s="1">
        <v>84400132</v>
      </c>
      <c r="H11" s="1" t="s">
        <v>32</v>
      </c>
      <c r="I11" s="1">
        <v>88000054</v>
      </c>
      <c r="J11" s="1" t="s">
        <v>32</v>
      </c>
      <c r="K11" s="1">
        <v>80100615</v>
      </c>
      <c r="L11" s="1"/>
      <c r="M11" s="2">
        <v>0</v>
      </c>
      <c r="N11" s="2"/>
      <c r="O11" s="2">
        <v>0</v>
      </c>
      <c r="P11" s="2"/>
      <c r="Q11" s="1" t="s">
        <v>35</v>
      </c>
      <c r="R11" s="1">
        <v>84401112</v>
      </c>
      <c r="S11" s="1"/>
      <c r="T11" s="1"/>
      <c r="U11" s="12" t="s">
        <v>36</v>
      </c>
      <c r="V11" s="14" t="str">
        <f>LOOKUP(V5,A2:A38,H2:H38)</f>
        <v>Ø5x7</v>
      </c>
      <c r="W11" s="14">
        <f>IF(V11=0,"",LOOKUP(V5,A2:A38,I2:I38))</f>
        <v>88000051</v>
      </c>
      <c r="X11" s="9"/>
      <c r="Y11" s="14" t="str">
        <f>LOOKUP(Y5,A2:A38,H2:H38)</f>
        <v>Ø5x5</v>
      </c>
      <c r="Z11" s="14">
        <f>IF(Y11=0,"",LOOKUP(Y5,A2:A38,I2:I38))</f>
        <v>80003763</v>
      </c>
    </row>
    <row r="12" spans="1:26" x14ac:dyDescent="0.3">
      <c r="A12" s="1">
        <v>50</v>
      </c>
      <c r="B12" s="1">
        <f t="shared" si="0"/>
        <v>59.5</v>
      </c>
      <c r="C12" s="1">
        <v>2</v>
      </c>
      <c r="D12" s="1">
        <v>35</v>
      </c>
      <c r="E12" s="1">
        <v>34.5</v>
      </c>
      <c r="F12" s="1">
        <v>15</v>
      </c>
      <c r="G12" s="1">
        <v>84400132</v>
      </c>
      <c r="H12" s="1" t="s">
        <v>37</v>
      </c>
      <c r="I12" s="1">
        <v>88000055</v>
      </c>
      <c r="J12" s="1" t="s">
        <v>32</v>
      </c>
      <c r="K12" s="1">
        <v>80100615</v>
      </c>
      <c r="L12" s="1"/>
      <c r="M12" s="2">
        <v>0</v>
      </c>
      <c r="N12" s="2"/>
      <c r="O12" s="2">
        <v>0</v>
      </c>
      <c r="P12" s="2"/>
      <c r="Q12" s="1" t="s">
        <v>38</v>
      </c>
      <c r="R12" s="1">
        <v>84401113</v>
      </c>
      <c r="S12" s="1"/>
      <c r="T12" s="1"/>
      <c r="U12" s="12" t="s">
        <v>39</v>
      </c>
      <c r="V12" s="14">
        <f>LOOKUP(V5,A2:A38,L2:L38)</f>
        <v>0</v>
      </c>
      <c r="W12" s="14" t="str">
        <f>IF(V12=0,"",LOOKUP(V5,A2:A38,M2:M38))</f>
        <v/>
      </c>
      <c r="X12" s="9"/>
      <c r="Y12" s="14">
        <f>LOOKUP(Y5,A2:A38,L2:L38)</f>
        <v>0</v>
      </c>
      <c r="Z12" s="14" t="str">
        <f>IF(Y12=0,"",LOOKUP(Y5,A2:A38,M2:M38))</f>
        <v/>
      </c>
    </row>
    <row r="13" spans="1:26" x14ac:dyDescent="0.3">
      <c r="A13" s="1">
        <v>51</v>
      </c>
      <c r="B13" s="1">
        <f t="shared" si="0"/>
        <v>60.5</v>
      </c>
      <c r="C13" s="1">
        <v>3</v>
      </c>
      <c r="D13" s="1">
        <v>31</v>
      </c>
      <c r="E13" s="1">
        <v>31</v>
      </c>
      <c r="F13" s="1">
        <v>20</v>
      </c>
      <c r="G13" s="1">
        <v>84400133</v>
      </c>
      <c r="H13" s="1" t="s">
        <v>40</v>
      </c>
      <c r="I13" s="1">
        <v>88000056</v>
      </c>
      <c r="J13" s="1" t="s">
        <v>40</v>
      </c>
      <c r="K13" s="1">
        <v>80100617</v>
      </c>
      <c r="L13" s="1"/>
      <c r="M13" s="2">
        <v>0</v>
      </c>
      <c r="N13" s="2"/>
      <c r="O13" s="2">
        <v>0</v>
      </c>
      <c r="P13" s="2"/>
      <c r="Q13" s="1" t="s">
        <v>41</v>
      </c>
      <c r="R13" s="1">
        <v>84401114</v>
      </c>
      <c r="S13" s="1"/>
      <c r="T13" s="1"/>
      <c r="U13" s="12" t="s">
        <v>42</v>
      </c>
      <c r="V13" s="14" t="str">
        <f>LOOKUP(V5,A2:A38,J2:J38)</f>
        <v>Ø5x5</v>
      </c>
      <c r="W13" s="14">
        <f>IF(V13=0,"",LOOKUP(V5,A2:A38,K2:K38))</f>
        <v>80003762</v>
      </c>
      <c r="X13" s="9"/>
      <c r="Y13" s="14" t="str">
        <f>LOOKUP(Y5,A2:A38,J2:J38)</f>
        <v>Ø5x5</v>
      </c>
      <c r="Z13" s="14">
        <f>IF(Y13=0,"",LOOKUP(Y5,A2:A38,K2:K38))</f>
        <v>80003762</v>
      </c>
    </row>
    <row r="14" spans="1:26" x14ac:dyDescent="0.3">
      <c r="A14" s="1">
        <v>53</v>
      </c>
      <c r="B14" s="1">
        <f t="shared" si="0"/>
        <v>62.5</v>
      </c>
      <c r="C14" s="1">
        <v>3</v>
      </c>
      <c r="D14" s="1">
        <v>33</v>
      </c>
      <c r="E14" s="1">
        <v>32.5</v>
      </c>
      <c r="F14" s="1">
        <v>20</v>
      </c>
      <c r="G14" s="1">
        <v>84400133</v>
      </c>
      <c r="H14" s="1" t="s">
        <v>40</v>
      </c>
      <c r="I14" s="1">
        <v>88000056</v>
      </c>
      <c r="J14" s="1" t="s">
        <v>40</v>
      </c>
      <c r="K14" s="1">
        <v>80100617</v>
      </c>
      <c r="L14" s="1"/>
      <c r="M14" s="2">
        <v>0</v>
      </c>
      <c r="N14" s="2"/>
      <c r="O14" s="2">
        <v>0</v>
      </c>
      <c r="P14" s="2"/>
      <c r="Q14" s="1" t="s">
        <v>43</v>
      </c>
      <c r="R14" s="1">
        <v>84401115</v>
      </c>
      <c r="S14" s="1"/>
      <c r="T14" s="1"/>
      <c r="U14" s="12" t="s">
        <v>44</v>
      </c>
      <c r="V14" s="14">
        <f>LOOKUP(V5,A2:A38,N2:N38)</f>
        <v>0</v>
      </c>
      <c r="W14" s="14" t="str">
        <f>IF(V14=0,"",LOOKUP(V5,A2:A38,O2:O38))</f>
        <v/>
      </c>
      <c r="X14" s="9"/>
      <c r="Y14" s="14">
        <f>LOOKUP(Y5,A2:A38,N2:N38)</f>
        <v>0</v>
      </c>
      <c r="Z14" s="14" t="str">
        <f>IF(Y14=0,"",LOOKUP(Y5,A2:A38,O2:O38))</f>
        <v/>
      </c>
    </row>
    <row r="15" spans="1:26" x14ac:dyDescent="0.3">
      <c r="A15" s="1">
        <v>55</v>
      </c>
      <c r="B15" s="1">
        <f t="shared" si="0"/>
        <v>64.5</v>
      </c>
      <c r="C15" s="1">
        <v>3</v>
      </c>
      <c r="D15" s="1">
        <v>35</v>
      </c>
      <c r="E15" s="1">
        <v>34.5</v>
      </c>
      <c r="F15" s="1">
        <v>20</v>
      </c>
      <c r="G15" s="1">
        <v>84400133</v>
      </c>
      <c r="H15" s="1" t="s">
        <v>45</v>
      </c>
      <c r="I15" s="1">
        <v>88000057</v>
      </c>
      <c r="J15" s="1" t="s">
        <v>40</v>
      </c>
      <c r="K15" s="1">
        <v>80100617</v>
      </c>
      <c r="L15" s="1"/>
      <c r="M15" s="2">
        <v>0</v>
      </c>
      <c r="N15" s="2"/>
      <c r="O15" s="2">
        <v>0</v>
      </c>
      <c r="P15" s="2"/>
      <c r="Q15" s="1" t="s">
        <v>46</v>
      </c>
      <c r="R15" s="1">
        <v>84401116</v>
      </c>
      <c r="S15" s="1"/>
      <c r="T15" s="1"/>
      <c r="U15" s="12" t="s">
        <v>47</v>
      </c>
      <c r="V15" s="14" t="s">
        <v>48</v>
      </c>
      <c r="W15" s="14">
        <v>84400008</v>
      </c>
      <c r="X15" s="9"/>
      <c r="Y15" s="9"/>
      <c r="Z15" s="9"/>
    </row>
    <row r="16" spans="1:26" x14ac:dyDescent="0.3">
      <c r="A16" s="1">
        <v>56</v>
      </c>
      <c r="B16" s="1">
        <f t="shared" si="0"/>
        <v>65.5</v>
      </c>
      <c r="C16" s="1">
        <v>3</v>
      </c>
      <c r="D16" s="1">
        <v>31</v>
      </c>
      <c r="E16" s="1">
        <v>31</v>
      </c>
      <c r="F16" s="1">
        <v>25</v>
      </c>
      <c r="G16" s="1">
        <v>84400134</v>
      </c>
      <c r="H16" s="1" t="s">
        <v>49</v>
      </c>
      <c r="I16" s="1">
        <v>88000058</v>
      </c>
      <c r="J16" s="1" t="s">
        <v>49</v>
      </c>
      <c r="K16" s="1">
        <v>80002027</v>
      </c>
      <c r="L16" s="1"/>
      <c r="M16" s="2">
        <v>0</v>
      </c>
      <c r="N16" s="2"/>
      <c r="O16" s="2">
        <v>0</v>
      </c>
      <c r="P16" s="2"/>
      <c r="Q16" s="1" t="s">
        <v>50</v>
      </c>
      <c r="R16" s="1">
        <v>84401117</v>
      </c>
      <c r="S16" s="1"/>
      <c r="T16" s="1"/>
      <c r="U16" s="9"/>
      <c r="V16" s="9"/>
      <c r="W16" s="9"/>
      <c r="X16" s="5"/>
    </row>
    <row r="17" spans="1:28" x14ac:dyDescent="0.3">
      <c r="A17" s="1">
        <v>58</v>
      </c>
      <c r="B17" s="1">
        <f t="shared" si="0"/>
        <v>67.5</v>
      </c>
      <c r="C17" s="1">
        <v>3</v>
      </c>
      <c r="D17" s="1">
        <v>33</v>
      </c>
      <c r="E17" s="1">
        <v>32.5</v>
      </c>
      <c r="F17" s="1">
        <v>25</v>
      </c>
      <c r="G17" s="1">
        <v>84400134</v>
      </c>
      <c r="H17" s="1" t="s">
        <v>49</v>
      </c>
      <c r="I17" s="1">
        <v>88000058</v>
      </c>
      <c r="J17" s="1" t="s">
        <v>49</v>
      </c>
      <c r="K17" s="1">
        <v>80002027</v>
      </c>
      <c r="L17" s="1"/>
      <c r="M17" s="2">
        <v>0</v>
      </c>
      <c r="N17" s="2"/>
      <c r="O17" s="2">
        <v>0</v>
      </c>
      <c r="P17" s="2"/>
      <c r="Q17" s="1"/>
      <c r="R17" s="1"/>
      <c r="S17" s="1"/>
      <c r="T17" s="1"/>
      <c r="U17" s="4"/>
      <c r="V17" s="9"/>
      <c r="W17" s="9"/>
      <c r="X17" s="1"/>
    </row>
    <row r="18" spans="1:28" ht="18" thickBot="1" x14ac:dyDescent="0.35">
      <c r="A18" s="1">
        <v>60</v>
      </c>
      <c r="B18" s="1">
        <f t="shared" si="0"/>
        <v>69.5</v>
      </c>
      <c r="C18" s="1">
        <v>3</v>
      </c>
      <c r="D18" s="1">
        <v>35</v>
      </c>
      <c r="E18" s="1">
        <v>34.5</v>
      </c>
      <c r="F18" s="1">
        <v>25</v>
      </c>
      <c r="G18" s="1">
        <v>84400134</v>
      </c>
      <c r="H18" s="1" t="s">
        <v>52</v>
      </c>
      <c r="I18" s="1">
        <v>88000059</v>
      </c>
      <c r="J18" s="1" t="s">
        <v>49</v>
      </c>
      <c r="K18" s="1">
        <v>80002027</v>
      </c>
      <c r="L18" s="1"/>
      <c r="M18" s="2">
        <v>0</v>
      </c>
      <c r="N18" s="2"/>
      <c r="O18" s="2">
        <v>0</v>
      </c>
      <c r="P18" s="2"/>
      <c r="Q18" s="1" t="s">
        <v>53</v>
      </c>
      <c r="R18" s="1">
        <v>84401121</v>
      </c>
      <c r="S18" s="1"/>
      <c r="T18" s="1"/>
      <c r="U18" s="10" t="s">
        <v>54</v>
      </c>
      <c r="V18" s="10" t="s">
        <v>17</v>
      </c>
      <c r="W18" s="11" t="s">
        <v>18</v>
      </c>
      <c r="X18" s="1"/>
      <c r="Y18" s="9"/>
      <c r="Z18" s="9"/>
      <c r="AB18" s="8"/>
    </row>
    <row r="19" spans="1:28" ht="18" thickTop="1" x14ac:dyDescent="0.3">
      <c r="A19" s="1">
        <v>61</v>
      </c>
      <c r="B19" s="1">
        <f t="shared" si="0"/>
        <v>70.5</v>
      </c>
      <c r="C19" s="1">
        <v>4</v>
      </c>
      <c r="D19" s="1">
        <v>31</v>
      </c>
      <c r="E19" s="1">
        <v>31</v>
      </c>
      <c r="F19" s="1">
        <v>30</v>
      </c>
      <c r="G19" s="1">
        <v>84400135</v>
      </c>
      <c r="H19" s="1" t="s">
        <v>55</v>
      </c>
      <c r="I19" s="1">
        <v>88000060</v>
      </c>
      <c r="J19" s="1" t="s">
        <v>55</v>
      </c>
      <c r="K19" s="1">
        <v>80002029</v>
      </c>
      <c r="L19" s="1"/>
      <c r="M19" s="2">
        <v>0</v>
      </c>
      <c r="N19" s="2"/>
      <c r="O19" s="2">
        <v>0</v>
      </c>
      <c r="P19" s="2"/>
      <c r="Q19" s="1" t="s">
        <v>56</v>
      </c>
      <c r="R19" s="1">
        <v>84401122</v>
      </c>
      <c r="S19" s="1"/>
      <c r="T19" s="1"/>
      <c r="U19" s="12" t="s">
        <v>21</v>
      </c>
      <c r="V19" s="13">
        <v>49.5</v>
      </c>
      <c r="W19" s="14"/>
      <c r="X19" s="1"/>
      <c r="Y19" s="9"/>
      <c r="Z19" s="9"/>
    </row>
    <row r="20" spans="1:28" x14ac:dyDescent="0.3">
      <c r="A20" s="1">
        <v>63</v>
      </c>
      <c r="B20" s="1">
        <f t="shared" si="0"/>
        <v>72.5</v>
      </c>
      <c r="C20" s="1">
        <v>4</v>
      </c>
      <c r="D20" s="1">
        <v>33</v>
      </c>
      <c r="E20" s="1">
        <v>32.5</v>
      </c>
      <c r="F20" s="1">
        <v>30</v>
      </c>
      <c r="G20" s="1">
        <v>84400135</v>
      </c>
      <c r="H20" s="1" t="s">
        <v>55</v>
      </c>
      <c r="I20" s="1">
        <v>88000060</v>
      </c>
      <c r="J20" s="1" t="s">
        <v>55</v>
      </c>
      <c r="K20" s="1">
        <v>80002029</v>
      </c>
      <c r="L20" s="1"/>
      <c r="M20" s="2">
        <v>0</v>
      </c>
      <c r="N20" s="2"/>
      <c r="O20" s="2">
        <v>0</v>
      </c>
      <c r="P20" s="2"/>
      <c r="Q20" s="1" t="s">
        <v>57</v>
      </c>
      <c r="R20" s="1">
        <v>84401123</v>
      </c>
      <c r="S20" s="1"/>
      <c r="T20" s="1"/>
      <c r="U20" s="12" t="s">
        <v>24</v>
      </c>
      <c r="V20" s="15" t="str">
        <f>"Bar no. "&amp;LOOKUP(V19,B2:C30)</f>
        <v>Bar no. 1</v>
      </c>
      <c r="W20" s="14">
        <f>LOOKUP(V20,Q18:Q22,R18:R22)</f>
        <v>84401121</v>
      </c>
      <c r="X20" s="1"/>
      <c r="Y20" s="9"/>
      <c r="Z20" s="9"/>
    </row>
    <row r="21" spans="1:28" x14ac:dyDescent="0.3">
      <c r="A21" s="1">
        <v>65</v>
      </c>
      <c r="B21" s="1">
        <f t="shared" si="0"/>
        <v>74.5</v>
      </c>
      <c r="C21" s="1">
        <v>4</v>
      </c>
      <c r="D21" s="1">
        <v>35</v>
      </c>
      <c r="E21" s="1">
        <v>34.5</v>
      </c>
      <c r="F21" s="1">
        <v>30</v>
      </c>
      <c r="G21" s="1">
        <v>84400135</v>
      </c>
      <c r="H21" s="1" t="s">
        <v>58</v>
      </c>
      <c r="I21" s="1">
        <v>88000061</v>
      </c>
      <c r="J21" s="1" t="s">
        <v>55</v>
      </c>
      <c r="K21" s="1">
        <v>80002029</v>
      </c>
      <c r="L21" s="1"/>
      <c r="M21" s="2">
        <v>0</v>
      </c>
      <c r="N21" s="2"/>
      <c r="O21" s="2">
        <v>0</v>
      </c>
      <c r="P21" s="2"/>
      <c r="Q21" s="1" t="s">
        <v>59</v>
      </c>
      <c r="R21" s="1">
        <v>84401124</v>
      </c>
      <c r="S21" s="1"/>
      <c r="T21" s="1"/>
      <c r="U21" s="12" t="s">
        <v>28</v>
      </c>
      <c r="V21" s="14">
        <f>LOOKUP(V19,B2:B30,D2:D30)</f>
        <v>35</v>
      </c>
      <c r="W21" s="14"/>
      <c r="X21" s="1"/>
      <c r="Y21" s="9"/>
      <c r="Z21" s="9"/>
    </row>
    <row r="22" spans="1:28" x14ac:dyDescent="0.3">
      <c r="A22" s="1">
        <v>66</v>
      </c>
      <c r="B22" s="1">
        <f t="shared" si="0"/>
        <v>75.5</v>
      </c>
      <c r="C22" s="1">
        <v>4</v>
      </c>
      <c r="D22" s="1">
        <v>31</v>
      </c>
      <c r="E22" s="1">
        <v>31</v>
      </c>
      <c r="F22" s="1">
        <v>35</v>
      </c>
      <c r="G22" s="1">
        <v>84400136</v>
      </c>
      <c r="H22" s="1" t="s">
        <v>60</v>
      </c>
      <c r="I22" s="1">
        <v>88000062</v>
      </c>
      <c r="J22" s="1" t="s">
        <v>60</v>
      </c>
      <c r="K22" s="1">
        <v>80002032</v>
      </c>
      <c r="L22" s="1"/>
      <c r="M22" s="2">
        <v>0</v>
      </c>
      <c r="N22" s="2"/>
      <c r="O22" s="2">
        <v>0</v>
      </c>
      <c r="P22" s="2"/>
      <c r="Q22" s="1" t="s">
        <v>61</v>
      </c>
      <c r="R22" s="1">
        <v>84401125</v>
      </c>
      <c r="S22" s="1"/>
      <c r="T22" s="1"/>
      <c r="U22" s="12" t="s">
        <v>31</v>
      </c>
      <c r="V22" s="14">
        <f>LOOKUP(V19,B2:B30,E2:E30)</f>
        <v>34.5</v>
      </c>
      <c r="W22" s="14"/>
      <c r="X22" s="9"/>
      <c r="Y22" s="9"/>
      <c r="Z22" s="9"/>
    </row>
    <row r="23" spans="1:28" x14ac:dyDescent="0.3">
      <c r="A23" s="1">
        <v>68</v>
      </c>
      <c r="B23" s="1">
        <f t="shared" si="0"/>
        <v>77.5</v>
      </c>
      <c r="C23" s="1">
        <v>4</v>
      </c>
      <c r="D23" s="1">
        <v>33</v>
      </c>
      <c r="E23" s="1">
        <v>32.5</v>
      </c>
      <c r="F23" s="1">
        <v>35</v>
      </c>
      <c r="G23" s="1">
        <v>84400136</v>
      </c>
      <c r="H23" s="1" t="s">
        <v>60</v>
      </c>
      <c r="I23" s="1">
        <v>88000062</v>
      </c>
      <c r="J23" s="1" t="s">
        <v>60</v>
      </c>
      <c r="K23" s="1">
        <v>80002032</v>
      </c>
      <c r="L23" s="1"/>
      <c r="M23" s="2">
        <v>0</v>
      </c>
      <c r="N23" s="2"/>
      <c r="O23" s="2">
        <v>0</v>
      </c>
      <c r="P23" s="2"/>
      <c r="Q23" s="16"/>
      <c r="R23" s="2"/>
      <c r="S23" s="1"/>
      <c r="T23" s="1"/>
      <c r="U23" s="12" t="s">
        <v>34</v>
      </c>
      <c r="V23" s="15">
        <f>LOOKUP(V19,B2:B30,F2:F30)</f>
        <v>5</v>
      </c>
      <c r="W23" s="14">
        <f>IF(V23=0,"",LOOKUP(V19,B2:B30,G2:G30))</f>
        <v>84400130</v>
      </c>
      <c r="X23" s="9"/>
      <c r="Y23" s="9"/>
      <c r="Z23" s="9"/>
    </row>
    <row r="24" spans="1:28" x14ac:dyDescent="0.3">
      <c r="A24" s="1">
        <v>70</v>
      </c>
      <c r="B24" s="1">
        <f t="shared" si="0"/>
        <v>79.5</v>
      </c>
      <c r="C24" s="1">
        <v>4</v>
      </c>
      <c r="D24" s="1">
        <v>35</v>
      </c>
      <c r="E24" s="1">
        <v>34.5</v>
      </c>
      <c r="F24" s="1">
        <v>35</v>
      </c>
      <c r="G24" s="1">
        <v>84400136</v>
      </c>
      <c r="H24" s="1" t="s">
        <v>62</v>
      </c>
      <c r="I24" s="1">
        <v>88000063</v>
      </c>
      <c r="J24" s="1" t="s">
        <v>60</v>
      </c>
      <c r="K24" s="1">
        <v>80002032</v>
      </c>
      <c r="L24" s="1"/>
      <c r="M24" s="2">
        <v>0</v>
      </c>
      <c r="N24" s="2"/>
      <c r="O24" s="2">
        <v>0</v>
      </c>
      <c r="P24" s="2"/>
      <c r="Q24" s="16"/>
      <c r="R24" s="2"/>
      <c r="T24" s="1"/>
      <c r="U24" s="12" t="s">
        <v>36</v>
      </c>
      <c r="V24" s="14" t="str">
        <f>LOOKUP(V19,B2:B30,H2:H30)</f>
        <v>Ø5x7</v>
      </c>
      <c r="W24" s="14">
        <f>IF(V24=0,"",LOOKUP(V19,B2:B30,I2:I30))</f>
        <v>88000051</v>
      </c>
      <c r="X24" s="9"/>
      <c r="Y24" s="9"/>
      <c r="Z24" s="9"/>
    </row>
    <row r="25" spans="1:28" x14ac:dyDescent="0.3">
      <c r="A25" s="1">
        <v>71</v>
      </c>
      <c r="B25" s="1">
        <f t="shared" si="0"/>
        <v>80.5</v>
      </c>
      <c r="C25" s="1">
        <v>5</v>
      </c>
      <c r="D25" s="1">
        <v>31</v>
      </c>
      <c r="E25" s="1">
        <v>31</v>
      </c>
      <c r="F25" s="1">
        <v>40</v>
      </c>
      <c r="G25" s="1">
        <v>84400137</v>
      </c>
      <c r="H25" s="1" t="s">
        <v>63</v>
      </c>
      <c r="I25" s="1">
        <v>88000064</v>
      </c>
      <c r="J25" s="1" t="s">
        <v>63</v>
      </c>
      <c r="K25" s="1">
        <v>80002034</v>
      </c>
      <c r="L25" s="1"/>
      <c r="M25" s="2">
        <v>0</v>
      </c>
      <c r="N25" s="2"/>
      <c r="O25" s="2">
        <v>0</v>
      </c>
      <c r="P25" s="2"/>
      <c r="Q25" s="16"/>
      <c r="R25" s="2"/>
      <c r="U25" s="12" t="s">
        <v>42</v>
      </c>
      <c r="V25" s="14" t="str">
        <f>LOOKUP(V19,B2:B30,J2:J30)</f>
        <v>Ø5x5</v>
      </c>
      <c r="W25" s="14">
        <f>IF(V25=0,"",LOOKUP(V19,B2:B30,K2:K30))</f>
        <v>80003762</v>
      </c>
      <c r="X25" s="9"/>
      <c r="Y25" s="9"/>
      <c r="Z25" s="9"/>
    </row>
    <row r="26" spans="1:28" x14ac:dyDescent="0.3">
      <c r="A26" s="1">
        <v>73</v>
      </c>
      <c r="B26" s="1">
        <f t="shared" si="0"/>
        <v>82.5</v>
      </c>
      <c r="C26" s="1">
        <v>5</v>
      </c>
      <c r="D26" s="1">
        <v>33</v>
      </c>
      <c r="E26" s="1">
        <v>32.5</v>
      </c>
      <c r="F26" s="1">
        <v>40</v>
      </c>
      <c r="G26" s="1">
        <v>84400137</v>
      </c>
      <c r="H26" s="1" t="s">
        <v>63</v>
      </c>
      <c r="I26" s="1">
        <v>88000064</v>
      </c>
      <c r="J26" s="1" t="s">
        <v>63</v>
      </c>
      <c r="K26" s="1">
        <v>80002034</v>
      </c>
      <c r="L26" s="1"/>
      <c r="M26" s="2">
        <v>0</v>
      </c>
      <c r="N26" s="2"/>
      <c r="O26" s="2">
        <v>0</v>
      </c>
      <c r="P26" s="2"/>
      <c r="Q26" s="16"/>
      <c r="R26" s="2"/>
      <c r="U26" s="12" t="s">
        <v>47</v>
      </c>
      <c r="V26" s="14" t="s">
        <v>64</v>
      </c>
      <c r="W26" s="14">
        <v>84400008</v>
      </c>
      <c r="X26" s="8"/>
      <c r="Y26" s="9"/>
      <c r="Z26" s="9"/>
    </row>
    <row r="27" spans="1:28" x14ac:dyDescent="0.3">
      <c r="A27" s="1">
        <v>75</v>
      </c>
      <c r="B27" s="1">
        <f t="shared" si="0"/>
        <v>84.5</v>
      </c>
      <c r="C27" s="1">
        <v>5</v>
      </c>
      <c r="D27" s="1">
        <v>35</v>
      </c>
      <c r="E27" s="1">
        <v>34.5</v>
      </c>
      <c r="F27" s="1">
        <v>40</v>
      </c>
      <c r="G27" s="1">
        <v>84400137</v>
      </c>
      <c r="H27" s="1" t="s">
        <v>65</v>
      </c>
      <c r="I27" s="1">
        <v>88000065</v>
      </c>
      <c r="J27" s="1" t="s">
        <v>63</v>
      </c>
      <c r="K27" s="1">
        <v>80002034</v>
      </c>
      <c r="L27" s="1"/>
      <c r="M27" s="2">
        <v>0</v>
      </c>
      <c r="N27" s="2"/>
      <c r="O27" s="2">
        <v>0</v>
      </c>
      <c r="P27" s="2"/>
      <c r="Q27" s="16"/>
      <c r="R27" s="2"/>
      <c r="T27" s="8"/>
      <c r="U27" s="12" t="s">
        <v>66</v>
      </c>
      <c r="V27" s="14"/>
      <c r="W27" s="14">
        <v>51207080</v>
      </c>
      <c r="X27" s="17"/>
      <c r="Y27" s="9"/>
      <c r="Z27" s="9"/>
    </row>
    <row r="28" spans="1:28" x14ac:dyDescent="0.3">
      <c r="A28" s="1">
        <v>76</v>
      </c>
      <c r="B28" s="1">
        <f t="shared" si="0"/>
        <v>85.5</v>
      </c>
      <c r="C28" s="1">
        <v>5</v>
      </c>
      <c r="D28" s="1">
        <v>31</v>
      </c>
      <c r="E28" s="1">
        <v>31</v>
      </c>
      <c r="F28" s="1">
        <v>45</v>
      </c>
      <c r="G28" s="1">
        <v>84400138</v>
      </c>
      <c r="H28" s="1" t="s">
        <v>67</v>
      </c>
      <c r="I28" s="1">
        <v>88000066</v>
      </c>
      <c r="J28" s="1" t="s">
        <v>67</v>
      </c>
      <c r="K28" s="1">
        <v>80002036</v>
      </c>
      <c r="L28" s="1"/>
      <c r="M28" s="2">
        <v>0</v>
      </c>
      <c r="N28" s="2"/>
      <c r="O28" s="2">
        <v>0</v>
      </c>
      <c r="P28" s="2"/>
      <c r="Q28" s="16"/>
      <c r="R28" s="2"/>
      <c r="T28" s="8"/>
      <c r="Y28" s="9"/>
      <c r="Z28" s="9"/>
      <c r="AA28" s="8"/>
    </row>
    <row r="29" spans="1:28" x14ac:dyDescent="0.3">
      <c r="A29" s="1">
        <v>78</v>
      </c>
      <c r="B29" s="1">
        <f t="shared" si="0"/>
        <v>87.5</v>
      </c>
      <c r="C29" s="1">
        <v>5</v>
      </c>
      <c r="D29" s="1">
        <v>33</v>
      </c>
      <c r="E29" s="1">
        <v>32.5</v>
      </c>
      <c r="F29" s="1">
        <v>45</v>
      </c>
      <c r="G29" s="1">
        <v>84400138</v>
      </c>
      <c r="H29" s="1" t="s">
        <v>67</v>
      </c>
      <c r="I29" s="1">
        <v>88000066</v>
      </c>
      <c r="J29" s="1" t="s">
        <v>67</v>
      </c>
      <c r="K29" s="1">
        <v>80002036</v>
      </c>
      <c r="L29" s="1"/>
      <c r="M29" s="2">
        <v>0</v>
      </c>
      <c r="N29" s="2"/>
      <c r="O29" s="2">
        <v>0</v>
      </c>
      <c r="P29" s="2"/>
      <c r="Q29" s="16"/>
      <c r="R29" s="2"/>
      <c r="T29" s="8"/>
      <c r="X29" s="6"/>
      <c r="AA29" s="8"/>
    </row>
    <row r="30" spans="1:28" x14ac:dyDescent="0.3">
      <c r="A30" s="1">
        <v>80</v>
      </c>
      <c r="B30" s="1">
        <f>A30+9.5</f>
        <v>89.5</v>
      </c>
      <c r="C30" s="1">
        <v>5</v>
      </c>
      <c r="D30" s="1">
        <v>35</v>
      </c>
      <c r="E30" s="1">
        <v>34.5</v>
      </c>
      <c r="F30" s="1">
        <v>45</v>
      </c>
      <c r="G30" s="1">
        <v>84400138</v>
      </c>
      <c r="H30" s="1" t="s">
        <v>68</v>
      </c>
      <c r="I30" s="1">
        <v>88000067</v>
      </c>
      <c r="J30" s="1" t="s">
        <v>67</v>
      </c>
      <c r="K30" s="1">
        <v>80002036</v>
      </c>
      <c r="L30" s="1"/>
      <c r="M30" s="2">
        <v>0</v>
      </c>
      <c r="N30" s="2"/>
      <c r="O30" s="2">
        <v>0</v>
      </c>
      <c r="P30" s="2"/>
      <c r="Q30" s="16"/>
      <c r="R30" s="2"/>
      <c r="T30" s="8"/>
      <c r="X30" s="6"/>
    </row>
    <row r="31" spans="1:28" x14ac:dyDescent="0.3">
      <c r="A31" s="18">
        <v>85</v>
      </c>
      <c r="B31" s="18">
        <f t="shared" ref="B31:B38" si="1">A31+9.5</f>
        <v>94.5</v>
      </c>
      <c r="C31" s="18">
        <v>2</v>
      </c>
      <c r="D31" s="18">
        <v>75</v>
      </c>
      <c r="E31" s="18">
        <v>32.5</v>
      </c>
      <c r="F31" s="19">
        <v>10</v>
      </c>
      <c r="G31" s="19">
        <v>84400131</v>
      </c>
      <c r="H31" s="18" t="s">
        <v>65</v>
      </c>
      <c r="I31" s="18">
        <v>88000065</v>
      </c>
      <c r="J31" s="18" t="s">
        <v>65</v>
      </c>
      <c r="K31" s="18">
        <v>80002035</v>
      </c>
      <c r="L31" s="19" t="s">
        <v>25</v>
      </c>
      <c r="M31" s="19">
        <v>88000052</v>
      </c>
      <c r="N31" s="19" t="s">
        <v>25</v>
      </c>
      <c r="O31" s="19">
        <v>80100613</v>
      </c>
      <c r="P31" s="2"/>
      <c r="Q31" s="16"/>
      <c r="R31" s="2"/>
      <c r="U31" s="4"/>
      <c r="V31" s="9"/>
      <c r="W31" s="9"/>
      <c r="X31" s="3"/>
      <c r="Y31" s="9"/>
      <c r="Z31" s="9"/>
    </row>
    <row r="32" spans="1:28" x14ac:dyDescent="0.3">
      <c r="A32" s="18">
        <v>90</v>
      </c>
      <c r="B32" s="18">
        <f t="shared" si="1"/>
        <v>99.5</v>
      </c>
      <c r="C32" s="18">
        <v>2</v>
      </c>
      <c r="D32" s="18">
        <v>75</v>
      </c>
      <c r="E32" s="18">
        <v>32.5</v>
      </c>
      <c r="F32" s="19">
        <v>15</v>
      </c>
      <c r="G32" s="19">
        <v>84400132</v>
      </c>
      <c r="H32" s="18" t="s">
        <v>65</v>
      </c>
      <c r="I32" s="18">
        <v>88000065</v>
      </c>
      <c r="J32" s="18" t="s">
        <v>65</v>
      </c>
      <c r="K32" s="18">
        <v>80002035</v>
      </c>
      <c r="L32" s="18" t="s">
        <v>32</v>
      </c>
      <c r="M32" s="18">
        <v>88000054</v>
      </c>
      <c r="N32" s="18" t="s">
        <v>32</v>
      </c>
      <c r="O32" s="18">
        <v>80100615</v>
      </c>
      <c r="P32" s="2"/>
      <c r="Q32" s="16"/>
      <c r="R32" s="2"/>
      <c r="S32" s="5"/>
      <c r="V32" s="9"/>
      <c r="W32" s="9"/>
      <c r="X32" s="3"/>
      <c r="Y32" s="9"/>
      <c r="Z32" s="9"/>
    </row>
    <row r="33" spans="1:26" x14ac:dyDescent="0.3">
      <c r="A33" s="18">
        <v>95</v>
      </c>
      <c r="B33" s="18">
        <f t="shared" si="1"/>
        <v>104.5</v>
      </c>
      <c r="C33" s="18">
        <v>3</v>
      </c>
      <c r="D33" s="18">
        <v>75</v>
      </c>
      <c r="E33" s="18">
        <v>32.5</v>
      </c>
      <c r="F33" s="19">
        <v>20</v>
      </c>
      <c r="G33" s="18">
        <v>84400133</v>
      </c>
      <c r="H33" s="18" t="s">
        <v>65</v>
      </c>
      <c r="I33" s="18">
        <v>88000065</v>
      </c>
      <c r="J33" s="18" t="s">
        <v>65</v>
      </c>
      <c r="K33" s="18">
        <v>80002035</v>
      </c>
      <c r="L33" s="18" t="s">
        <v>40</v>
      </c>
      <c r="M33" s="18">
        <v>88000056</v>
      </c>
      <c r="N33" s="18" t="s">
        <v>40</v>
      </c>
      <c r="O33" s="18">
        <v>80100617</v>
      </c>
      <c r="P33" s="2"/>
      <c r="Q33" s="5"/>
      <c r="R33" s="5"/>
      <c r="S33" s="5"/>
      <c r="U33" s="4"/>
      <c r="V33" s="9"/>
      <c r="W33" s="9"/>
      <c r="X33" s="3"/>
      <c r="Y33" s="9"/>
      <c r="Z33" s="9"/>
    </row>
    <row r="34" spans="1:26" ht="18" x14ac:dyDescent="0.35">
      <c r="A34" s="18">
        <v>100</v>
      </c>
      <c r="B34" s="18">
        <f t="shared" si="1"/>
        <v>109.5</v>
      </c>
      <c r="C34" s="18">
        <v>3</v>
      </c>
      <c r="D34" s="18">
        <v>75</v>
      </c>
      <c r="E34" s="18">
        <v>32.5</v>
      </c>
      <c r="F34" s="19">
        <v>25</v>
      </c>
      <c r="G34" s="18">
        <v>84400134</v>
      </c>
      <c r="H34" s="18" t="s">
        <v>65</v>
      </c>
      <c r="I34" s="18">
        <v>88000065</v>
      </c>
      <c r="J34" s="18" t="s">
        <v>65</v>
      </c>
      <c r="K34" s="18">
        <v>80002035</v>
      </c>
      <c r="L34" s="18" t="s">
        <v>49</v>
      </c>
      <c r="M34" s="18">
        <v>88000058</v>
      </c>
      <c r="N34" s="18" t="s">
        <v>49</v>
      </c>
      <c r="O34" s="18">
        <v>80002027</v>
      </c>
      <c r="P34" s="2"/>
      <c r="Q34" s="5"/>
      <c r="R34" s="5"/>
      <c r="U34" s="5"/>
      <c r="W34" s="21"/>
      <c r="X34" s="5"/>
      <c r="Y34" s="9"/>
      <c r="Z34" s="9"/>
    </row>
    <row r="35" spans="1:26" ht="18" x14ac:dyDescent="0.35">
      <c r="A35" s="18">
        <v>105</v>
      </c>
      <c r="B35" s="18">
        <f t="shared" si="1"/>
        <v>114.5</v>
      </c>
      <c r="C35" s="18">
        <v>4</v>
      </c>
      <c r="D35" s="18">
        <v>75</v>
      </c>
      <c r="E35" s="18">
        <v>32.5</v>
      </c>
      <c r="F35" s="19">
        <v>30</v>
      </c>
      <c r="G35" s="18">
        <v>84400135</v>
      </c>
      <c r="H35" s="18" t="s">
        <v>65</v>
      </c>
      <c r="I35" s="18">
        <v>88000065</v>
      </c>
      <c r="J35" s="18" t="s">
        <v>65</v>
      </c>
      <c r="K35" s="18">
        <v>80002035</v>
      </c>
      <c r="L35" s="18" t="s">
        <v>55</v>
      </c>
      <c r="M35" s="18">
        <v>88000060</v>
      </c>
      <c r="N35" s="18" t="s">
        <v>55</v>
      </c>
      <c r="O35" s="18">
        <v>80002029</v>
      </c>
      <c r="P35" s="2"/>
      <c r="W35" s="21"/>
    </row>
    <row r="36" spans="1:26" ht="18" x14ac:dyDescent="0.35">
      <c r="A36" s="18">
        <v>110</v>
      </c>
      <c r="B36" s="18">
        <f t="shared" si="1"/>
        <v>119.5</v>
      </c>
      <c r="C36" s="18">
        <v>4</v>
      </c>
      <c r="D36" s="18">
        <v>75</v>
      </c>
      <c r="E36" s="18">
        <v>32.5</v>
      </c>
      <c r="F36" s="19">
        <v>35</v>
      </c>
      <c r="G36" s="18">
        <v>84400136</v>
      </c>
      <c r="H36" s="18" t="s">
        <v>65</v>
      </c>
      <c r="I36" s="18">
        <v>88000065</v>
      </c>
      <c r="J36" s="18" t="s">
        <v>65</v>
      </c>
      <c r="K36" s="18">
        <v>80002035</v>
      </c>
      <c r="L36" s="18" t="s">
        <v>60</v>
      </c>
      <c r="M36" s="18">
        <v>88000062</v>
      </c>
      <c r="N36" s="18" t="s">
        <v>60</v>
      </c>
      <c r="O36" s="18">
        <v>80002032</v>
      </c>
      <c r="P36" s="2"/>
      <c r="Y36" s="21"/>
    </row>
    <row r="37" spans="1:26" x14ac:dyDescent="0.3">
      <c r="A37" s="18">
        <v>115</v>
      </c>
      <c r="B37" s="18">
        <f t="shared" si="1"/>
        <v>124.5</v>
      </c>
      <c r="C37" s="18">
        <v>5</v>
      </c>
      <c r="D37" s="18">
        <v>75</v>
      </c>
      <c r="E37" s="18">
        <v>32.5</v>
      </c>
      <c r="F37" s="19">
        <v>40</v>
      </c>
      <c r="G37" s="18">
        <v>84400137</v>
      </c>
      <c r="H37" s="18" t="s">
        <v>65</v>
      </c>
      <c r="I37" s="18">
        <v>88000065</v>
      </c>
      <c r="J37" s="18" t="s">
        <v>65</v>
      </c>
      <c r="K37" s="18">
        <v>80002035</v>
      </c>
      <c r="L37" s="18" t="s">
        <v>63</v>
      </c>
      <c r="M37" s="18">
        <v>88000064</v>
      </c>
      <c r="N37" s="18" t="s">
        <v>63</v>
      </c>
      <c r="O37" s="18">
        <v>80002034</v>
      </c>
      <c r="P37" s="2"/>
    </row>
    <row r="38" spans="1:26" x14ac:dyDescent="0.3">
      <c r="A38" s="18">
        <v>120</v>
      </c>
      <c r="B38" s="18">
        <f t="shared" si="1"/>
        <v>129.5</v>
      </c>
      <c r="C38" s="18">
        <v>5</v>
      </c>
      <c r="D38" s="18">
        <v>75</v>
      </c>
      <c r="E38" s="18">
        <v>32.5</v>
      </c>
      <c r="F38" s="19">
        <v>45</v>
      </c>
      <c r="G38" s="18">
        <v>84400138</v>
      </c>
      <c r="H38" s="18" t="s">
        <v>65</v>
      </c>
      <c r="I38" s="18">
        <v>88000065</v>
      </c>
      <c r="J38" s="18" t="s">
        <v>65</v>
      </c>
      <c r="K38" s="18">
        <v>80002035</v>
      </c>
      <c r="L38" s="18" t="s">
        <v>67</v>
      </c>
      <c r="M38" s="18">
        <v>88000066</v>
      </c>
      <c r="N38" s="18" t="s">
        <v>67</v>
      </c>
      <c r="O38" s="18">
        <v>80002036</v>
      </c>
      <c r="P38" s="2"/>
    </row>
  </sheetData>
  <sheetProtection algorithmName="SHA-512" hashValue="SRUewo8IrWQfm+4q6Qcj6ciBlPh9vdoowNKMtTycgPi84b4god5rMCiTtO4ud+zdKJmQv/Z1ox73rIASjeYUUA==" saltValue="U+zRhNdfHlqtYgXVQurGGw==" spinCount="100000" sheet="1" objects="1" scenarios="1"/>
  <protectedRanges>
    <protectedRange sqref="V5 Y5 V19" name="Range1"/>
  </protectedRanges>
  <mergeCells count="1">
    <mergeCell ref="U2:V2"/>
  </mergeCells>
  <dataValidations count="3">
    <dataValidation type="list" allowBlank="1" showInputMessage="1" showErrorMessage="1" sqref="AB18" xr:uid="{00000000-0002-0000-0000-000000000000}">
      <formula1>$A$2:$A$29</formula1>
    </dataValidation>
    <dataValidation type="list" allowBlank="1" showInputMessage="1" showErrorMessage="1" sqref="Y5 V5" xr:uid="{00000000-0002-0000-0000-000001000000}">
      <formula1>$A$2:$A$38</formula1>
    </dataValidation>
    <dataValidation type="list" allowBlank="1" showInputMessage="1" showErrorMessage="1" sqref="V19" xr:uid="{00000000-0002-0000-0000-000002000000}">
      <formula1>$B$2:$B$30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Modular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2022-01-05T07:29:43Z</dcterms:created>
  <dcterms:modified xsi:type="dcterms:W3CDTF">2023-05-18T11:50:43Z</dcterms:modified>
</cp:coreProperties>
</file>